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360" windowWidth="19875" windowHeight="7710"/>
  </bookViews>
  <sheets>
    <sheet name="DailyData" sheetId="1" r:id="rId1"/>
    <sheet name="DailyRPivot" sheetId="11" r:id="rId2"/>
    <sheet name="DailyEPivot" sheetId="12" r:id="rId3"/>
    <sheet name="MonthlyPivots" sheetId="7" r:id="rId4"/>
    <sheet name="Monthly Report" sheetId="10" r:id="rId5"/>
  </sheets>
  <definedNames>
    <definedName name="_xlnm.Print_Titles" localSheetId="4">'Monthly Report'!$1:$3</definedName>
  </definedNames>
  <calcPr calcId="145621"/>
  <pivotCaches>
    <pivotCache cacheId="0" r:id="rId6"/>
    <pivotCache cacheId="1" r:id="rId7"/>
    <pivotCache cacheId="2" r:id="rId8"/>
  </pivotCaches>
</workbook>
</file>

<file path=xl/calcChain.xml><?xml version="1.0" encoding="utf-8"?>
<calcChain xmlns="http://schemas.openxmlformats.org/spreadsheetml/2006/main">
  <c r="N47" i="10" l="1"/>
  <c r="N46" i="10"/>
  <c r="N24" i="10"/>
  <c r="N23" i="10"/>
  <c r="A3" i="10"/>
  <c r="A2" i="10"/>
  <c r="G682" i="1" l="1"/>
  <c r="F533" i="1"/>
  <c r="D312" i="1"/>
  <c r="E47" i="1"/>
  <c r="G47" i="1"/>
  <c r="E48" i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G112" i="1"/>
  <c r="E113" i="1"/>
  <c r="G113" i="1"/>
  <c r="E114" i="1"/>
  <c r="G114" i="1"/>
  <c r="E115" i="1"/>
  <c r="G115" i="1"/>
  <c r="E116" i="1"/>
  <c r="G116" i="1"/>
  <c r="E117" i="1"/>
  <c r="G117" i="1"/>
  <c r="E118" i="1"/>
  <c r="G118" i="1"/>
  <c r="E119" i="1"/>
  <c r="G119" i="1"/>
  <c r="E120" i="1"/>
  <c r="G120" i="1"/>
  <c r="E121" i="1"/>
  <c r="G121" i="1"/>
  <c r="E122" i="1"/>
  <c r="G122" i="1"/>
  <c r="E123" i="1"/>
  <c r="G123" i="1"/>
  <c r="E124" i="1"/>
  <c r="G124" i="1"/>
  <c r="E125" i="1"/>
  <c r="G125" i="1"/>
  <c r="E126" i="1"/>
  <c r="G126" i="1"/>
  <c r="E127" i="1"/>
  <c r="G127" i="1"/>
  <c r="E128" i="1"/>
  <c r="G128" i="1"/>
  <c r="E129" i="1"/>
  <c r="G129" i="1"/>
  <c r="E130" i="1"/>
  <c r="G130" i="1"/>
  <c r="E131" i="1"/>
  <c r="G131" i="1"/>
  <c r="E132" i="1"/>
  <c r="G132" i="1"/>
  <c r="E133" i="1"/>
  <c r="G133" i="1"/>
  <c r="E134" i="1"/>
  <c r="G134" i="1"/>
  <c r="E135" i="1"/>
  <c r="G135" i="1"/>
  <c r="E136" i="1"/>
  <c r="G136" i="1"/>
  <c r="E137" i="1"/>
  <c r="G137" i="1"/>
  <c r="E138" i="1"/>
  <c r="G138" i="1"/>
  <c r="E139" i="1"/>
  <c r="G139" i="1"/>
  <c r="E140" i="1"/>
  <c r="G140" i="1"/>
  <c r="E141" i="1"/>
  <c r="G141" i="1"/>
  <c r="E142" i="1"/>
  <c r="G142" i="1"/>
  <c r="E143" i="1"/>
  <c r="G143" i="1"/>
  <c r="E144" i="1"/>
  <c r="G144" i="1"/>
  <c r="E145" i="1"/>
  <c r="G145" i="1"/>
  <c r="E146" i="1"/>
  <c r="G146" i="1"/>
  <c r="E147" i="1"/>
  <c r="G147" i="1"/>
  <c r="E148" i="1"/>
  <c r="G148" i="1"/>
  <c r="E149" i="1"/>
  <c r="G149" i="1"/>
  <c r="E150" i="1"/>
  <c r="G150" i="1"/>
  <c r="E151" i="1"/>
  <c r="G151" i="1"/>
  <c r="E152" i="1"/>
  <c r="G152" i="1"/>
  <c r="E153" i="1"/>
  <c r="G153" i="1"/>
  <c r="E154" i="1"/>
  <c r="G154" i="1"/>
  <c r="E155" i="1"/>
  <c r="G155" i="1"/>
  <c r="E156" i="1"/>
  <c r="G156" i="1"/>
  <c r="E157" i="1"/>
  <c r="G157" i="1"/>
  <c r="E158" i="1"/>
  <c r="G158" i="1"/>
  <c r="E159" i="1"/>
  <c r="G159" i="1"/>
  <c r="E160" i="1"/>
  <c r="G160" i="1"/>
  <c r="E161" i="1"/>
  <c r="G161" i="1"/>
  <c r="E162" i="1"/>
  <c r="G162" i="1"/>
  <c r="E163" i="1"/>
  <c r="G163" i="1"/>
  <c r="E164" i="1"/>
  <c r="G164" i="1"/>
  <c r="E165" i="1"/>
  <c r="G165" i="1"/>
  <c r="E166" i="1"/>
  <c r="G166" i="1"/>
  <c r="E167" i="1"/>
  <c r="G167" i="1"/>
  <c r="E168" i="1"/>
  <c r="F168" i="1" s="1"/>
  <c r="G168" i="1"/>
  <c r="E169" i="1"/>
  <c r="G169" i="1"/>
  <c r="E170" i="1"/>
  <c r="G170" i="1"/>
  <c r="E171" i="1"/>
  <c r="G171" i="1"/>
  <c r="E172" i="1"/>
  <c r="G172" i="1"/>
  <c r="E173" i="1"/>
  <c r="G173" i="1"/>
  <c r="E174" i="1"/>
  <c r="G174" i="1"/>
  <c r="E175" i="1"/>
  <c r="G175" i="1"/>
  <c r="E176" i="1"/>
  <c r="G176" i="1"/>
  <c r="E177" i="1"/>
  <c r="G177" i="1"/>
  <c r="E178" i="1"/>
  <c r="G178" i="1"/>
  <c r="E179" i="1"/>
  <c r="G179" i="1"/>
  <c r="E180" i="1"/>
  <c r="G180" i="1"/>
  <c r="E181" i="1"/>
  <c r="G181" i="1"/>
  <c r="E182" i="1"/>
  <c r="G182" i="1"/>
  <c r="E183" i="1"/>
  <c r="G183" i="1"/>
  <c r="E184" i="1"/>
  <c r="G184" i="1"/>
  <c r="E185" i="1"/>
  <c r="G185" i="1"/>
  <c r="E186" i="1"/>
  <c r="G186" i="1"/>
  <c r="E187" i="1"/>
  <c r="G187" i="1"/>
  <c r="E188" i="1"/>
  <c r="G188" i="1"/>
  <c r="E189" i="1"/>
  <c r="G189" i="1"/>
  <c r="E190" i="1"/>
  <c r="G190" i="1"/>
  <c r="E191" i="1"/>
  <c r="G191" i="1"/>
  <c r="E192" i="1"/>
  <c r="G192" i="1"/>
  <c r="E193" i="1"/>
  <c r="G193" i="1"/>
  <c r="E194" i="1"/>
  <c r="G194" i="1"/>
  <c r="E195" i="1"/>
  <c r="G195" i="1"/>
  <c r="E196" i="1"/>
  <c r="G196" i="1"/>
  <c r="E197" i="1"/>
  <c r="G197" i="1"/>
  <c r="E198" i="1"/>
  <c r="G198" i="1"/>
  <c r="E199" i="1"/>
  <c r="G199" i="1"/>
  <c r="E200" i="1"/>
  <c r="G200" i="1"/>
  <c r="E201" i="1"/>
  <c r="G201" i="1"/>
  <c r="E202" i="1"/>
  <c r="G202" i="1"/>
  <c r="E203" i="1"/>
  <c r="G203" i="1"/>
  <c r="E204" i="1"/>
  <c r="G204" i="1"/>
  <c r="E205" i="1"/>
  <c r="G205" i="1"/>
  <c r="E206" i="1"/>
  <c r="G206" i="1"/>
  <c r="E207" i="1"/>
  <c r="G207" i="1"/>
  <c r="E208" i="1"/>
  <c r="G208" i="1"/>
  <c r="E209" i="1"/>
  <c r="G209" i="1"/>
  <c r="E210" i="1"/>
  <c r="G210" i="1"/>
  <c r="E211" i="1"/>
  <c r="G211" i="1"/>
  <c r="E212" i="1"/>
  <c r="G212" i="1"/>
  <c r="E213" i="1"/>
  <c r="G213" i="1"/>
  <c r="E214" i="1"/>
  <c r="G214" i="1"/>
  <c r="E215" i="1"/>
  <c r="G215" i="1"/>
  <c r="E216" i="1"/>
  <c r="G216" i="1"/>
  <c r="E217" i="1"/>
  <c r="G217" i="1"/>
  <c r="E218" i="1"/>
  <c r="G218" i="1"/>
  <c r="E219" i="1"/>
  <c r="G219" i="1"/>
  <c r="E220" i="1"/>
  <c r="G220" i="1"/>
  <c r="E221" i="1"/>
  <c r="G221" i="1"/>
  <c r="E222" i="1"/>
  <c r="G222" i="1"/>
  <c r="E223" i="1"/>
  <c r="G223" i="1"/>
  <c r="E224" i="1"/>
  <c r="G224" i="1"/>
  <c r="E225" i="1"/>
  <c r="G225" i="1"/>
  <c r="E226" i="1"/>
  <c r="G226" i="1"/>
  <c r="E227" i="1"/>
  <c r="G227" i="1"/>
  <c r="E228" i="1"/>
  <c r="G228" i="1"/>
  <c r="E229" i="1"/>
  <c r="G229" i="1"/>
  <c r="E230" i="1"/>
  <c r="G230" i="1"/>
  <c r="E231" i="1"/>
  <c r="G231" i="1"/>
  <c r="E232" i="1"/>
  <c r="G232" i="1"/>
  <c r="E233" i="1"/>
  <c r="G233" i="1"/>
  <c r="E234" i="1"/>
  <c r="G234" i="1"/>
  <c r="E235" i="1"/>
  <c r="G235" i="1"/>
  <c r="E236" i="1"/>
  <c r="G236" i="1"/>
  <c r="E237" i="1"/>
  <c r="G237" i="1"/>
  <c r="E238" i="1"/>
  <c r="G238" i="1"/>
  <c r="E239" i="1"/>
  <c r="G239" i="1"/>
  <c r="E240" i="1"/>
  <c r="G240" i="1"/>
  <c r="E241" i="1"/>
  <c r="G241" i="1"/>
  <c r="E242" i="1"/>
  <c r="G242" i="1"/>
  <c r="E243" i="1"/>
  <c r="G243" i="1"/>
  <c r="E244" i="1"/>
  <c r="G244" i="1"/>
  <c r="E245" i="1"/>
  <c r="G245" i="1"/>
  <c r="E246" i="1"/>
  <c r="G246" i="1"/>
  <c r="E247" i="1"/>
  <c r="G247" i="1"/>
  <c r="E248" i="1"/>
  <c r="G248" i="1"/>
  <c r="E249" i="1"/>
  <c r="G249" i="1"/>
  <c r="E250" i="1"/>
  <c r="G250" i="1"/>
  <c r="E251" i="1"/>
  <c r="G251" i="1"/>
  <c r="E252" i="1"/>
  <c r="G252" i="1"/>
  <c r="E253" i="1"/>
  <c r="G253" i="1"/>
  <c r="E254" i="1"/>
  <c r="G254" i="1"/>
  <c r="E255" i="1"/>
  <c r="G255" i="1"/>
  <c r="E256" i="1"/>
  <c r="G256" i="1"/>
  <c r="E257" i="1"/>
  <c r="G257" i="1"/>
  <c r="E258" i="1"/>
  <c r="G258" i="1"/>
  <c r="E259" i="1"/>
  <c r="G259" i="1"/>
  <c r="E260" i="1"/>
  <c r="G260" i="1"/>
  <c r="E261" i="1"/>
  <c r="G261" i="1"/>
  <c r="E262" i="1"/>
  <c r="G262" i="1"/>
  <c r="E263" i="1"/>
  <c r="G263" i="1"/>
  <c r="E264" i="1"/>
  <c r="G264" i="1"/>
  <c r="E265" i="1"/>
  <c r="G265" i="1"/>
  <c r="E266" i="1"/>
  <c r="G266" i="1"/>
  <c r="E267" i="1"/>
  <c r="G267" i="1"/>
  <c r="E268" i="1"/>
  <c r="G268" i="1"/>
  <c r="E269" i="1"/>
  <c r="G269" i="1"/>
  <c r="E270" i="1"/>
  <c r="G270" i="1"/>
  <c r="E271" i="1"/>
  <c r="G271" i="1"/>
  <c r="E272" i="1"/>
  <c r="G272" i="1"/>
  <c r="E273" i="1"/>
  <c r="G273" i="1"/>
  <c r="E274" i="1"/>
  <c r="G274" i="1"/>
  <c r="E275" i="1"/>
  <c r="G275" i="1"/>
  <c r="E276" i="1"/>
  <c r="G276" i="1"/>
  <c r="E277" i="1"/>
  <c r="G277" i="1"/>
  <c r="E278" i="1"/>
  <c r="G278" i="1"/>
  <c r="E279" i="1"/>
  <c r="G279" i="1"/>
  <c r="E280" i="1"/>
  <c r="G280" i="1"/>
  <c r="E281" i="1"/>
  <c r="G281" i="1"/>
  <c r="E282" i="1"/>
  <c r="G282" i="1"/>
  <c r="E283" i="1"/>
  <c r="G283" i="1"/>
  <c r="E284" i="1"/>
  <c r="G284" i="1"/>
  <c r="E285" i="1"/>
  <c r="G285" i="1"/>
  <c r="E286" i="1"/>
  <c r="G286" i="1"/>
  <c r="E287" i="1"/>
  <c r="G287" i="1"/>
  <c r="E288" i="1"/>
  <c r="G288" i="1"/>
  <c r="E289" i="1"/>
  <c r="G289" i="1"/>
  <c r="E290" i="1"/>
  <c r="G290" i="1"/>
  <c r="E291" i="1"/>
  <c r="G291" i="1"/>
  <c r="E292" i="1"/>
  <c r="G292" i="1"/>
  <c r="E293" i="1"/>
  <c r="G293" i="1"/>
  <c r="E294" i="1"/>
  <c r="G294" i="1"/>
  <c r="E295" i="1"/>
  <c r="G295" i="1"/>
  <c r="E296" i="1"/>
  <c r="G296" i="1"/>
  <c r="E297" i="1"/>
  <c r="G297" i="1"/>
  <c r="E298" i="1"/>
  <c r="G298" i="1"/>
  <c r="E299" i="1"/>
  <c r="G299" i="1"/>
  <c r="E300" i="1"/>
  <c r="G300" i="1"/>
  <c r="E301" i="1"/>
  <c r="G301" i="1"/>
  <c r="E302" i="1"/>
  <c r="G302" i="1"/>
  <c r="E303" i="1"/>
  <c r="G303" i="1"/>
  <c r="E304" i="1"/>
  <c r="G304" i="1"/>
  <c r="E305" i="1"/>
  <c r="G305" i="1"/>
  <c r="E306" i="1"/>
  <c r="G306" i="1"/>
  <c r="E307" i="1"/>
  <c r="G307" i="1"/>
  <c r="E308" i="1"/>
  <c r="G308" i="1"/>
  <c r="E309" i="1"/>
  <c r="G309" i="1"/>
  <c r="E310" i="1"/>
  <c r="G310" i="1"/>
  <c r="E311" i="1"/>
  <c r="G311" i="1"/>
  <c r="E312" i="1"/>
  <c r="G312" i="1"/>
  <c r="E313" i="1"/>
  <c r="G313" i="1"/>
  <c r="E314" i="1"/>
  <c r="G314" i="1"/>
  <c r="E315" i="1"/>
  <c r="G315" i="1"/>
  <c r="E316" i="1"/>
  <c r="G316" i="1"/>
  <c r="E317" i="1"/>
  <c r="G317" i="1"/>
  <c r="E318" i="1"/>
  <c r="G318" i="1"/>
  <c r="E319" i="1"/>
  <c r="G319" i="1"/>
  <c r="E320" i="1"/>
  <c r="G320" i="1"/>
  <c r="E321" i="1"/>
  <c r="G321" i="1"/>
  <c r="E322" i="1"/>
  <c r="G322" i="1"/>
  <c r="E323" i="1"/>
  <c r="G323" i="1"/>
  <c r="E324" i="1"/>
  <c r="G324" i="1"/>
  <c r="E325" i="1"/>
  <c r="G325" i="1"/>
  <c r="E326" i="1"/>
  <c r="G326" i="1"/>
  <c r="E327" i="1"/>
  <c r="G327" i="1"/>
  <c r="E328" i="1"/>
  <c r="G328" i="1"/>
  <c r="E329" i="1"/>
  <c r="G329" i="1"/>
  <c r="E330" i="1"/>
  <c r="G330" i="1"/>
  <c r="E331" i="1"/>
  <c r="G331" i="1"/>
  <c r="E332" i="1"/>
  <c r="G332" i="1"/>
  <c r="E333" i="1"/>
  <c r="G333" i="1"/>
  <c r="E334" i="1"/>
  <c r="G334" i="1"/>
  <c r="E335" i="1"/>
  <c r="G335" i="1"/>
  <c r="E336" i="1"/>
  <c r="G336" i="1"/>
  <c r="E337" i="1"/>
  <c r="G337" i="1"/>
  <c r="E338" i="1"/>
  <c r="G338" i="1"/>
  <c r="E339" i="1"/>
  <c r="G339" i="1"/>
  <c r="E340" i="1"/>
  <c r="G340" i="1"/>
  <c r="E341" i="1"/>
  <c r="G341" i="1"/>
  <c r="E342" i="1"/>
  <c r="G342" i="1"/>
  <c r="E343" i="1"/>
  <c r="G343" i="1"/>
  <c r="E344" i="1"/>
  <c r="G344" i="1"/>
  <c r="E345" i="1"/>
  <c r="G345" i="1"/>
  <c r="E346" i="1"/>
  <c r="G346" i="1"/>
  <c r="E347" i="1"/>
  <c r="G347" i="1"/>
  <c r="E348" i="1"/>
  <c r="G348" i="1"/>
  <c r="E349" i="1"/>
  <c r="G349" i="1"/>
  <c r="E350" i="1"/>
  <c r="G350" i="1"/>
  <c r="E351" i="1"/>
  <c r="G351" i="1"/>
  <c r="E352" i="1"/>
  <c r="G352" i="1"/>
  <c r="E353" i="1"/>
  <c r="G353" i="1"/>
  <c r="E354" i="1"/>
  <c r="G354" i="1"/>
  <c r="E355" i="1"/>
  <c r="G355" i="1"/>
  <c r="E356" i="1"/>
  <c r="G356" i="1"/>
  <c r="E357" i="1"/>
  <c r="G357" i="1"/>
  <c r="E358" i="1"/>
  <c r="G358" i="1"/>
  <c r="E359" i="1"/>
  <c r="G359" i="1"/>
  <c r="E360" i="1"/>
  <c r="G360" i="1"/>
  <c r="E361" i="1"/>
  <c r="G361" i="1"/>
  <c r="E362" i="1"/>
  <c r="G362" i="1"/>
  <c r="E363" i="1"/>
  <c r="G363" i="1"/>
  <c r="E364" i="1"/>
  <c r="G364" i="1"/>
  <c r="E365" i="1"/>
  <c r="G365" i="1"/>
  <c r="E366" i="1"/>
  <c r="G366" i="1"/>
  <c r="E367" i="1"/>
  <c r="G367" i="1"/>
  <c r="E368" i="1"/>
  <c r="G368" i="1"/>
  <c r="E369" i="1"/>
  <c r="G369" i="1"/>
  <c r="E370" i="1"/>
  <c r="G370" i="1"/>
  <c r="E371" i="1"/>
  <c r="G371" i="1"/>
  <c r="E372" i="1"/>
  <c r="G372" i="1"/>
  <c r="E373" i="1"/>
  <c r="G373" i="1"/>
  <c r="E374" i="1"/>
  <c r="G374" i="1"/>
  <c r="E375" i="1"/>
  <c r="G375" i="1"/>
  <c r="E376" i="1"/>
  <c r="G376" i="1"/>
  <c r="E377" i="1"/>
  <c r="G377" i="1"/>
  <c r="E378" i="1"/>
  <c r="G378" i="1"/>
  <c r="E379" i="1"/>
  <c r="G379" i="1"/>
  <c r="E380" i="1"/>
  <c r="G380" i="1"/>
  <c r="E381" i="1"/>
  <c r="G381" i="1"/>
  <c r="E382" i="1"/>
  <c r="G382" i="1"/>
  <c r="E383" i="1"/>
  <c r="G383" i="1"/>
  <c r="E384" i="1"/>
  <c r="G384" i="1"/>
  <c r="E385" i="1"/>
  <c r="G385" i="1"/>
  <c r="E386" i="1"/>
  <c r="G386" i="1"/>
  <c r="E387" i="1"/>
  <c r="G387" i="1"/>
  <c r="E388" i="1"/>
  <c r="G388" i="1"/>
  <c r="E389" i="1"/>
  <c r="G389" i="1"/>
  <c r="E390" i="1"/>
  <c r="G390" i="1"/>
  <c r="E391" i="1"/>
  <c r="G391" i="1"/>
  <c r="E392" i="1"/>
  <c r="G392" i="1"/>
  <c r="E393" i="1"/>
  <c r="G393" i="1"/>
  <c r="E394" i="1"/>
  <c r="G394" i="1"/>
  <c r="E395" i="1"/>
  <c r="G395" i="1"/>
  <c r="E396" i="1"/>
  <c r="G396" i="1"/>
  <c r="E397" i="1"/>
  <c r="G397" i="1"/>
  <c r="E398" i="1"/>
  <c r="G398" i="1"/>
  <c r="E399" i="1"/>
  <c r="G399" i="1"/>
  <c r="E400" i="1"/>
  <c r="G400" i="1"/>
  <c r="E401" i="1"/>
  <c r="G401" i="1"/>
  <c r="E402" i="1"/>
  <c r="G402" i="1"/>
  <c r="E403" i="1"/>
  <c r="G403" i="1"/>
  <c r="E404" i="1"/>
  <c r="G404" i="1"/>
  <c r="E405" i="1"/>
  <c r="G405" i="1"/>
  <c r="E406" i="1"/>
  <c r="G406" i="1"/>
  <c r="E407" i="1"/>
  <c r="G407" i="1"/>
  <c r="E408" i="1"/>
  <c r="G408" i="1"/>
  <c r="E409" i="1"/>
  <c r="G409" i="1"/>
  <c r="E410" i="1"/>
  <c r="G410" i="1"/>
  <c r="E411" i="1"/>
  <c r="G411" i="1"/>
  <c r="E412" i="1"/>
  <c r="G412" i="1"/>
  <c r="E413" i="1"/>
  <c r="G413" i="1"/>
  <c r="E414" i="1"/>
  <c r="G414" i="1"/>
  <c r="E415" i="1"/>
  <c r="G415" i="1"/>
  <c r="E416" i="1"/>
  <c r="G416" i="1"/>
  <c r="E417" i="1"/>
  <c r="G417" i="1"/>
  <c r="E418" i="1"/>
  <c r="G418" i="1"/>
  <c r="E419" i="1"/>
  <c r="G419" i="1"/>
  <c r="E420" i="1"/>
  <c r="G420" i="1"/>
  <c r="E421" i="1"/>
  <c r="G421" i="1"/>
  <c r="E422" i="1"/>
  <c r="G422" i="1"/>
  <c r="E423" i="1"/>
  <c r="G423" i="1"/>
  <c r="E424" i="1"/>
  <c r="G424" i="1"/>
  <c r="E425" i="1"/>
  <c r="G425" i="1"/>
  <c r="E426" i="1"/>
  <c r="G426" i="1"/>
  <c r="E427" i="1"/>
  <c r="G427" i="1"/>
  <c r="E428" i="1"/>
  <c r="G428" i="1"/>
  <c r="E429" i="1"/>
  <c r="G429" i="1"/>
  <c r="E430" i="1"/>
  <c r="G430" i="1"/>
  <c r="E431" i="1"/>
  <c r="G431" i="1"/>
  <c r="E432" i="1"/>
  <c r="G432" i="1"/>
  <c r="E433" i="1"/>
  <c r="G433" i="1"/>
  <c r="E434" i="1"/>
  <c r="G434" i="1"/>
  <c r="E435" i="1"/>
  <c r="G435" i="1"/>
  <c r="E436" i="1"/>
  <c r="G436" i="1"/>
  <c r="E437" i="1"/>
  <c r="G437" i="1"/>
  <c r="E438" i="1"/>
  <c r="G438" i="1"/>
  <c r="E439" i="1"/>
  <c r="G439" i="1"/>
  <c r="E440" i="1"/>
  <c r="G440" i="1"/>
  <c r="E441" i="1"/>
  <c r="G441" i="1"/>
  <c r="E442" i="1"/>
  <c r="G442" i="1"/>
  <c r="E443" i="1"/>
  <c r="G443" i="1"/>
  <c r="E444" i="1"/>
  <c r="G444" i="1"/>
  <c r="E445" i="1"/>
  <c r="G445" i="1"/>
  <c r="E446" i="1"/>
  <c r="G446" i="1"/>
  <c r="E447" i="1"/>
  <c r="G447" i="1"/>
  <c r="E448" i="1"/>
  <c r="G448" i="1"/>
  <c r="E449" i="1"/>
  <c r="G449" i="1"/>
  <c r="E450" i="1"/>
  <c r="G450" i="1"/>
  <c r="E451" i="1"/>
  <c r="G451" i="1"/>
  <c r="E452" i="1"/>
  <c r="G452" i="1"/>
  <c r="E453" i="1"/>
  <c r="G453" i="1"/>
  <c r="E454" i="1"/>
  <c r="G454" i="1"/>
  <c r="E455" i="1"/>
  <c r="G455" i="1"/>
  <c r="E456" i="1"/>
  <c r="G456" i="1"/>
  <c r="E457" i="1"/>
  <c r="G457" i="1"/>
  <c r="E458" i="1"/>
  <c r="G458" i="1"/>
  <c r="E459" i="1"/>
  <c r="G459" i="1"/>
  <c r="E460" i="1"/>
  <c r="G460" i="1"/>
  <c r="E461" i="1"/>
  <c r="G461" i="1"/>
  <c r="E462" i="1"/>
  <c r="G462" i="1"/>
  <c r="E463" i="1"/>
  <c r="G463" i="1"/>
  <c r="E464" i="1"/>
  <c r="G464" i="1"/>
  <c r="E465" i="1"/>
  <c r="G465" i="1"/>
  <c r="E466" i="1"/>
  <c r="G466" i="1"/>
  <c r="E467" i="1"/>
  <c r="G467" i="1"/>
  <c r="E468" i="1"/>
  <c r="G468" i="1"/>
  <c r="E469" i="1"/>
  <c r="G469" i="1"/>
  <c r="E470" i="1"/>
  <c r="G470" i="1"/>
  <c r="E471" i="1"/>
  <c r="G471" i="1"/>
  <c r="E472" i="1"/>
  <c r="G472" i="1"/>
  <c r="E473" i="1"/>
  <c r="G473" i="1"/>
  <c r="E474" i="1"/>
  <c r="G474" i="1"/>
  <c r="E475" i="1"/>
  <c r="G475" i="1"/>
  <c r="E476" i="1"/>
  <c r="G476" i="1"/>
  <c r="E477" i="1"/>
  <c r="G477" i="1"/>
  <c r="E478" i="1"/>
  <c r="G478" i="1"/>
  <c r="E479" i="1"/>
  <c r="G479" i="1"/>
  <c r="E480" i="1"/>
  <c r="G480" i="1"/>
  <c r="E481" i="1"/>
  <c r="G481" i="1"/>
  <c r="E482" i="1"/>
  <c r="G482" i="1"/>
  <c r="E483" i="1"/>
  <c r="G483" i="1"/>
  <c r="E484" i="1"/>
  <c r="G484" i="1"/>
  <c r="E485" i="1"/>
  <c r="G485" i="1"/>
  <c r="E486" i="1"/>
  <c r="G486" i="1"/>
  <c r="E487" i="1"/>
  <c r="G487" i="1"/>
  <c r="E488" i="1"/>
  <c r="G488" i="1"/>
  <c r="E489" i="1"/>
  <c r="G489" i="1"/>
  <c r="E490" i="1"/>
  <c r="G490" i="1"/>
  <c r="E491" i="1"/>
  <c r="G491" i="1"/>
  <c r="E492" i="1"/>
  <c r="G492" i="1"/>
  <c r="E493" i="1"/>
  <c r="G493" i="1"/>
  <c r="E494" i="1"/>
  <c r="G494" i="1"/>
  <c r="E495" i="1"/>
  <c r="G495" i="1"/>
  <c r="E496" i="1"/>
  <c r="G496" i="1"/>
  <c r="E497" i="1"/>
  <c r="G497" i="1"/>
  <c r="E498" i="1"/>
  <c r="G498" i="1"/>
  <c r="E499" i="1"/>
  <c r="G499" i="1"/>
  <c r="E500" i="1"/>
  <c r="G500" i="1"/>
  <c r="E501" i="1"/>
  <c r="G501" i="1"/>
  <c r="E502" i="1"/>
  <c r="G502" i="1"/>
  <c r="E503" i="1"/>
  <c r="G503" i="1"/>
  <c r="E504" i="1"/>
  <c r="G504" i="1"/>
  <c r="E505" i="1"/>
  <c r="G505" i="1"/>
  <c r="E506" i="1"/>
  <c r="G506" i="1"/>
  <c r="E507" i="1"/>
  <c r="G507" i="1"/>
  <c r="E508" i="1"/>
  <c r="G508" i="1"/>
  <c r="E509" i="1"/>
  <c r="G509" i="1"/>
  <c r="E510" i="1"/>
  <c r="G510" i="1"/>
  <c r="E511" i="1"/>
  <c r="G511" i="1"/>
  <c r="E512" i="1"/>
  <c r="G512" i="1"/>
  <c r="E513" i="1"/>
  <c r="G513" i="1"/>
  <c r="E514" i="1"/>
  <c r="G514" i="1"/>
  <c r="E515" i="1"/>
  <c r="G515" i="1"/>
  <c r="E516" i="1"/>
  <c r="G516" i="1"/>
  <c r="E517" i="1"/>
  <c r="G517" i="1"/>
  <c r="E518" i="1"/>
  <c r="G518" i="1"/>
  <c r="E519" i="1"/>
  <c r="G519" i="1"/>
  <c r="E520" i="1"/>
  <c r="G520" i="1"/>
  <c r="E521" i="1"/>
  <c r="G521" i="1"/>
  <c r="E522" i="1"/>
  <c r="G522" i="1"/>
  <c r="E523" i="1"/>
  <c r="G523" i="1"/>
  <c r="E524" i="1"/>
  <c r="G524" i="1"/>
  <c r="E525" i="1"/>
  <c r="G525" i="1"/>
  <c r="E526" i="1"/>
  <c r="G526" i="1"/>
  <c r="E527" i="1"/>
  <c r="G527" i="1"/>
  <c r="E528" i="1"/>
  <c r="G528" i="1"/>
  <c r="E529" i="1"/>
  <c r="G529" i="1"/>
  <c r="E530" i="1"/>
  <c r="G530" i="1"/>
  <c r="E531" i="1"/>
  <c r="G531" i="1"/>
  <c r="E532" i="1"/>
  <c r="G532" i="1"/>
  <c r="E533" i="1"/>
  <c r="G533" i="1"/>
  <c r="E534" i="1"/>
  <c r="G534" i="1"/>
  <c r="E535" i="1"/>
  <c r="G535" i="1"/>
  <c r="E536" i="1"/>
  <c r="G536" i="1"/>
  <c r="E537" i="1"/>
  <c r="G537" i="1"/>
  <c r="E538" i="1"/>
  <c r="G538" i="1"/>
  <c r="E539" i="1"/>
  <c r="G539" i="1"/>
  <c r="E540" i="1"/>
  <c r="G540" i="1"/>
  <c r="E541" i="1"/>
  <c r="G541" i="1"/>
  <c r="E542" i="1"/>
  <c r="G542" i="1"/>
  <c r="E543" i="1"/>
  <c r="G543" i="1"/>
  <c r="E544" i="1"/>
  <c r="G544" i="1"/>
  <c r="E545" i="1"/>
  <c r="G545" i="1"/>
  <c r="E546" i="1"/>
  <c r="G546" i="1"/>
  <c r="E547" i="1"/>
  <c r="G547" i="1"/>
  <c r="E548" i="1"/>
  <c r="G548" i="1"/>
  <c r="E549" i="1"/>
  <c r="G549" i="1"/>
  <c r="E550" i="1"/>
  <c r="G550" i="1"/>
  <c r="E551" i="1"/>
  <c r="G551" i="1"/>
  <c r="E552" i="1"/>
  <c r="G552" i="1"/>
  <c r="E553" i="1"/>
  <c r="G553" i="1"/>
  <c r="E554" i="1"/>
  <c r="G554" i="1"/>
  <c r="E555" i="1"/>
  <c r="G555" i="1"/>
  <c r="E556" i="1"/>
  <c r="G556" i="1"/>
  <c r="E557" i="1"/>
  <c r="G557" i="1"/>
  <c r="E558" i="1"/>
  <c r="G558" i="1"/>
  <c r="E559" i="1"/>
  <c r="G559" i="1"/>
  <c r="E560" i="1"/>
  <c r="G560" i="1"/>
  <c r="E561" i="1"/>
  <c r="G561" i="1"/>
  <c r="E562" i="1"/>
  <c r="G562" i="1"/>
  <c r="E563" i="1"/>
  <c r="G563" i="1"/>
  <c r="E564" i="1"/>
  <c r="G564" i="1"/>
  <c r="E565" i="1"/>
  <c r="G565" i="1"/>
  <c r="E566" i="1"/>
  <c r="G566" i="1"/>
  <c r="E567" i="1"/>
  <c r="G567" i="1"/>
  <c r="E568" i="1"/>
  <c r="G568" i="1"/>
  <c r="E569" i="1"/>
  <c r="G569" i="1"/>
  <c r="E570" i="1"/>
  <c r="G570" i="1"/>
  <c r="E571" i="1"/>
  <c r="G571" i="1"/>
  <c r="E572" i="1"/>
  <c r="G572" i="1"/>
  <c r="E573" i="1"/>
  <c r="G573" i="1"/>
  <c r="E574" i="1"/>
  <c r="G574" i="1"/>
  <c r="E575" i="1"/>
  <c r="G575" i="1"/>
  <c r="E576" i="1"/>
  <c r="G576" i="1"/>
  <c r="E577" i="1"/>
  <c r="G577" i="1"/>
  <c r="E578" i="1"/>
  <c r="G578" i="1"/>
  <c r="E579" i="1"/>
  <c r="G579" i="1"/>
  <c r="E580" i="1"/>
  <c r="G580" i="1"/>
  <c r="E581" i="1"/>
  <c r="G581" i="1"/>
  <c r="E582" i="1"/>
  <c r="G582" i="1"/>
  <c r="E583" i="1"/>
  <c r="G583" i="1"/>
  <c r="E584" i="1"/>
  <c r="G584" i="1"/>
  <c r="E585" i="1"/>
  <c r="G585" i="1"/>
  <c r="E586" i="1"/>
  <c r="G586" i="1"/>
  <c r="E587" i="1"/>
  <c r="G587" i="1"/>
  <c r="E588" i="1"/>
  <c r="G588" i="1"/>
  <c r="E589" i="1"/>
  <c r="G589" i="1"/>
  <c r="E590" i="1"/>
  <c r="G590" i="1"/>
  <c r="E591" i="1"/>
  <c r="G591" i="1"/>
  <c r="E592" i="1"/>
  <c r="G592" i="1"/>
  <c r="E593" i="1"/>
  <c r="G593" i="1"/>
  <c r="E594" i="1"/>
  <c r="G594" i="1"/>
  <c r="E595" i="1"/>
  <c r="G595" i="1"/>
  <c r="E596" i="1"/>
  <c r="G596" i="1"/>
  <c r="E597" i="1"/>
  <c r="G597" i="1"/>
  <c r="E598" i="1"/>
  <c r="G598" i="1"/>
  <c r="E599" i="1"/>
  <c r="G599" i="1"/>
  <c r="E600" i="1"/>
  <c r="G600" i="1"/>
  <c r="E601" i="1"/>
  <c r="G601" i="1"/>
  <c r="E602" i="1"/>
  <c r="G602" i="1"/>
  <c r="E603" i="1"/>
  <c r="G603" i="1"/>
  <c r="E604" i="1"/>
  <c r="G604" i="1"/>
  <c r="E605" i="1"/>
  <c r="G605" i="1"/>
  <c r="E606" i="1"/>
  <c r="G606" i="1"/>
  <c r="E607" i="1"/>
  <c r="G607" i="1"/>
  <c r="E608" i="1"/>
  <c r="G608" i="1"/>
  <c r="E609" i="1"/>
  <c r="G609" i="1"/>
  <c r="E610" i="1"/>
  <c r="G610" i="1"/>
  <c r="E611" i="1"/>
  <c r="G611" i="1"/>
  <c r="E612" i="1"/>
  <c r="G612" i="1"/>
  <c r="E613" i="1"/>
  <c r="G613" i="1"/>
  <c r="E614" i="1"/>
  <c r="G614" i="1"/>
  <c r="E615" i="1"/>
  <c r="G615" i="1"/>
  <c r="E616" i="1"/>
  <c r="G616" i="1"/>
  <c r="E617" i="1"/>
  <c r="G617" i="1"/>
  <c r="E618" i="1"/>
  <c r="G618" i="1"/>
  <c r="E619" i="1"/>
  <c r="G619" i="1"/>
  <c r="E620" i="1"/>
  <c r="G620" i="1"/>
  <c r="E621" i="1"/>
  <c r="G621" i="1"/>
  <c r="E622" i="1"/>
  <c r="G622" i="1"/>
  <c r="E623" i="1"/>
  <c r="G623" i="1"/>
  <c r="E624" i="1"/>
  <c r="G624" i="1"/>
  <c r="E625" i="1"/>
  <c r="G625" i="1"/>
  <c r="E626" i="1"/>
  <c r="G626" i="1"/>
  <c r="E627" i="1"/>
  <c r="G627" i="1"/>
  <c r="E628" i="1"/>
  <c r="G628" i="1"/>
  <c r="E629" i="1"/>
  <c r="G629" i="1"/>
  <c r="E630" i="1"/>
  <c r="G630" i="1"/>
  <c r="E631" i="1"/>
  <c r="G631" i="1"/>
  <c r="E632" i="1"/>
  <c r="G632" i="1"/>
  <c r="E633" i="1"/>
  <c r="G633" i="1"/>
  <c r="E634" i="1"/>
  <c r="G634" i="1"/>
  <c r="E635" i="1"/>
  <c r="G635" i="1"/>
  <c r="E636" i="1"/>
  <c r="G636" i="1"/>
  <c r="E637" i="1"/>
  <c r="G637" i="1"/>
  <c r="E638" i="1"/>
  <c r="G638" i="1"/>
  <c r="E639" i="1"/>
  <c r="G639" i="1"/>
  <c r="E640" i="1"/>
  <c r="G640" i="1"/>
  <c r="E641" i="1"/>
  <c r="G641" i="1"/>
  <c r="E642" i="1"/>
  <c r="G642" i="1"/>
  <c r="E643" i="1"/>
  <c r="G643" i="1"/>
  <c r="E644" i="1"/>
  <c r="G644" i="1"/>
  <c r="E645" i="1"/>
  <c r="G645" i="1"/>
  <c r="E646" i="1"/>
  <c r="G646" i="1"/>
  <c r="E647" i="1"/>
  <c r="G647" i="1"/>
  <c r="E648" i="1"/>
  <c r="G648" i="1"/>
  <c r="E649" i="1"/>
  <c r="G649" i="1"/>
  <c r="E650" i="1"/>
  <c r="G650" i="1"/>
  <c r="E651" i="1"/>
  <c r="G651" i="1"/>
  <c r="E652" i="1"/>
  <c r="G652" i="1"/>
  <c r="E653" i="1"/>
  <c r="G653" i="1"/>
  <c r="E654" i="1"/>
  <c r="G654" i="1"/>
  <c r="E655" i="1"/>
  <c r="G655" i="1"/>
  <c r="E656" i="1"/>
  <c r="G656" i="1"/>
  <c r="E657" i="1"/>
  <c r="G657" i="1"/>
  <c r="E658" i="1"/>
  <c r="G658" i="1"/>
  <c r="E659" i="1"/>
  <c r="G659" i="1"/>
  <c r="E660" i="1"/>
  <c r="G660" i="1"/>
  <c r="E661" i="1"/>
  <c r="G661" i="1"/>
  <c r="E662" i="1"/>
  <c r="G662" i="1"/>
  <c r="E663" i="1"/>
  <c r="G663" i="1"/>
  <c r="E664" i="1"/>
  <c r="G664" i="1"/>
  <c r="E665" i="1"/>
  <c r="G665" i="1"/>
  <c r="E666" i="1"/>
  <c r="G666" i="1"/>
  <c r="E667" i="1"/>
  <c r="G667" i="1"/>
  <c r="E668" i="1"/>
  <c r="G668" i="1"/>
  <c r="E669" i="1"/>
  <c r="G669" i="1"/>
  <c r="E670" i="1"/>
  <c r="G670" i="1"/>
  <c r="E671" i="1"/>
  <c r="G671" i="1"/>
  <c r="E672" i="1"/>
  <c r="G672" i="1"/>
  <c r="E673" i="1"/>
  <c r="G673" i="1"/>
  <c r="E674" i="1"/>
  <c r="G674" i="1"/>
  <c r="E675" i="1"/>
  <c r="G675" i="1"/>
  <c r="E676" i="1"/>
  <c r="G676" i="1"/>
  <c r="E677" i="1"/>
  <c r="G677" i="1"/>
  <c r="E678" i="1"/>
  <c r="G678" i="1"/>
  <c r="E679" i="1"/>
  <c r="G679" i="1"/>
  <c r="E680" i="1"/>
  <c r="G680" i="1"/>
  <c r="E681" i="1"/>
  <c r="G681" i="1"/>
  <c r="E682" i="1"/>
  <c r="E683" i="1"/>
  <c r="G683" i="1"/>
  <c r="E684" i="1"/>
  <c r="G684" i="1"/>
  <c r="E685" i="1"/>
  <c r="G685" i="1"/>
  <c r="E686" i="1"/>
  <c r="G686" i="1"/>
  <c r="E687" i="1"/>
  <c r="G687" i="1"/>
  <c r="E688" i="1"/>
  <c r="G688" i="1"/>
  <c r="E689" i="1"/>
  <c r="G689" i="1"/>
  <c r="E690" i="1"/>
  <c r="G690" i="1"/>
  <c r="E691" i="1"/>
  <c r="G691" i="1"/>
  <c r="E692" i="1"/>
  <c r="G692" i="1"/>
  <c r="E693" i="1"/>
  <c r="G693" i="1"/>
  <c r="E694" i="1"/>
  <c r="G694" i="1"/>
  <c r="E695" i="1"/>
  <c r="G695" i="1"/>
  <c r="E696" i="1"/>
  <c r="G696" i="1"/>
  <c r="E697" i="1"/>
  <c r="G697" i="1"/>
  <c r="E698" i="1"/>
  <c r="G698" i="1"/>
  <c r="E699" i="1"/>
  <c r="G699" i="1"/>
  <c r="E700" i="1"/>
  <c r="G700" i="1"/>
  <c r="E701" i="1"/>
  <c r="G701" i="1"/>
  <c r="E702" i="1"/>
  <c r="G702" i="1"/>
  <c r="E703" i="1"/>
  <c r="G703" i="1"/>
  <c r="E704" i="1"/>
  <c r="G704" i="1"/>
  <c r="E705" i="1"/>
  <c r="G705" i="1"/>
  <c r="E706" i="1"/>
  <c r="G706" i="1"/>
  <c r="E707" i="1"/>
  <c r="G707" i="1"/>
  <c r="E708" i="1"/>
  <c r="G708" i="1"/>
  <c r="E709" i="1"/>
  <c r="G709" i="1"/>
  <c r="E710" i="1"/>
  <c r="G710" i="1"/>
  <c r="E711" i="1"/>
  <c r="G711" i="1"/>
  <c r="E712" i="1"/>
  <c r="G712" i="1"/>
  <c r="E713" i="1"/>
  <c r="G713" i="1"/>
  <c r="E714" i="1"/>
  <c r="G714" i="1"/>
  <c r="E715" i="1"/>
  <c r="G715" i="1"/>
  <c r="E716" i="1"/>
  <c r="G716" i="1"/>
  <c r="E717" i="1"/>
  <c r="G717" i="1"/>
  <c r="E718" i="1"/>
  <c r="G718" i="1"/>
  <c r="E719" i="1"/>
  <c r="G719" i="1"/>
  <c r="E720" i="1"/>
  <c r="G720" i="1"/>
  <c r="E721" i="1"/>
  <c r="G721" i="1"/>
  <c r="E722" i="1"/>
  <c r="G722" i="1"/>
  <c r="E723" i="1"/>
  <c r="G723" i="1"/>
  <c r="E724" i="1"/>
  <c r="G724" i="1"/>
  <c r="E725" i="1"/>
  <c r="G725" i="1"/>
  <c r="E726" i="1"/>
  <c r="G726" i="1"/>
  <c r="E727" i="1"/>
  <c r="G727" i="1"/>
  <c r="E728" i="1"/>
  <c r="G728" i="1"/>
  <c r="E729" i="1"/>
  <c r="G729" i="1"/>
  <c r="E730" i="1"/>
  <c r="G730" i="1"/>
  <c r="E731" i="1"/>
  <c r="G731" i="1"/>
  <c r="E732" i="1"/>
  <c r="G732" i="1"/>
  <c r="E733" i="1"/>
  <c r="G733" i="1"/>
  <c r="E734" i="1"/>
  <c r="G734" i="1"/>
  <c r="E735" i="1"/>
  <c r="G735" i="1"/>
  <c r="E736" i="1"/>
  <c r="G736" i="1"/>
  <c r="E737" i="1"/>
  <c r="G737" i="1"/>
  <c r="E738" i="1"/>
  <c r="G738" i="1"/>
  <c r="E739" i="1"/>
  <c r="G739" i="1"/>
  <c r="E740" i="1"/>
  <c r="G740" i="1"/>
  <c r="E741" i="1"/>
  <c r="G741" i="1"/>
  <c r="E742" i="1"/>
  <c r="G742" i="1"/>
  <c r="E743" i="1"/>
  <c r="G743" i="1"/>
  <c r="E744" i="1"/>
  <c r="G744" i="1"/>
  <c r="E745" i="1"/>
  <c r="G745" i="1"/>
  <c r="E746" i="1"/>
  <c r="G746" i="1"/>
  <c r="E747" i="1"/>
  <c r="G747" i="1"/>
  <c r="E748" i="1"/>
  <c r="G748" i="1"/>
  <c r="E749" i="1"/>
  <c r="G749" i="1"/>
  <c r="E750" i="1"/>
  <c r="G750" i="1"/>
  <c r="E751" i="1"/>
  <c r="G751" i="1"/>
  <c r="E752" i="1"/>
  <c r="G752" i="1"/>
  <c r="E753" i="1"/>
  <c r="G753" i="1"/>
  <c r="E754" i="1"/>
  <c r="G754" i="1"/>
  <c r="E755" i="1"/>
  <c r="G755" i="1"/>
  <c r="E756" i="1"/>
  <c r="G756" i="1"/>
  <c r="E757" i="1"/>
  <c r="G757" i="1"/>
  <c r="E758" i="1"/>
  <c r="G758" i="1"/>
  <c r="E759" i="1"/>
  <c r="G759" i="1"/>
  <c r="E760" i="1"/>
  <c r="G760" i="1"/>
  <c r="E761" i="1"/>
  <c r="G761" i="1"/>
  <c r="E762" i="1"/>
  <c r="G762" i="1"/>
  <c r="E763" i="1"/>
  <c r="G763" i="1"/>
  <c r="E764" i="1"/>
  <c r="G764" i="1"/>
  <c r="E765" i="1"/>
  <c r="G765" i="1"/>
  <c r="E766" i="1"/>
  <c r="G766" i="1"/>
  <c r="E767" i="1"/>
  <c r="G767" i="1"/>
  <c r="E768" i="1"/>
  <c r="G768" i="1"/>
  <c r="E769" i="1"/>
  <c r="G769" i="1"/>
  <c r="E770" i="1"/>
  <c r="G770" i="1"/>
  <c r="E771" i="1"/>
  <c r="G771" i="1"/>
  <c r="E772" i="1"/>
  <c r="G772" i="1"/>
  <c r="E773" i="1"/>
  <c r="G773" i="1"/>
  <c r="E774" i="1"/>
  <c r="G774" i="1"/>
  <c r="E775" i="1"/>
  <c r="G775" i="1"/>
  <c r="E776" i="1"/>
  <c r="G776" i="1"/>
  <c r="E777" i="1"/>
  <c r="G777" i="1"/>
  <c r="E778" i="1"/>
  <c r="G778" i="1"/>
  <c r="E779" i="1"/>
  <c r="G779" i="1"/>
  <c r="E780" i="1"/>
  <c r="G780" i="1"/>
  <c r="E781" i="1"/>
  <c r="G781" i="1"/>
  <c r="E782" i="1"/>
  <c r="G782" i="1"/>
  <c r="E783" i="1"/>
  <c r="G783" i="1"/>
  <c r="E784" i="1"/>
  <c r="G784" i="1"/>
  <c r="E785" i="1"/>
  <c r="G785" i="1"/>
  <c r="E786" i="1"/>
  <c r="G786" i="1"/>
  <c r="E787" i="1"/>
  <c r="G787" i="1"/>
  <c r="E788" i="1"/>
  <c r="G788" i="1"/>
  <c r="E789" i="1"/>
  <c r="G789" i="1"/>
  <c r="E790" i="1"/>
  <c r="G790" i="1"/>
  <c r="E791" i="1"/>
  <c r="G791" i="1"/>
  <c r="E792" i="1"/>
  <c r="G792" i="1"/>
  <c r="E793" i="1"/>
  <c r="G793" i="1"/>
  <c r="E794" i="1"/>
  <c r="G794" i="1"/>
  <c r="E795" i="1"/>
  <c r="G795" i="1"/>
  <c r="E796" i="1"/>
  <c r="G796" i="1"/>
  <c r="E797" i="1"/>
  <c r="G797" i="1"/>
  <c r="E798" i="1"/>
  <c r="G798" i="1"/>
  <c r="E799" i="1"/>
  <c r="G799" i="1"/>
  <c r="E800" i="1"/>
  <c r="G800" i="1"/>
  <c r="E801" i="1"/>
  <c r="G801" i="1"/>
  <c r="E802" i="1"/>
  <c r="G802" i="1"/>
  <c r="E803" i="1"/>
  <c r="G803" i="1"/>
  <c r="E804" i="1"/>
  <c r="G804" i="1"/>
  <c r="E805" i="1"/>
  <c r="G805" i="1"/>
  <c r="E806" i="1"/>
  <c r="G806" i="1"/>
  <c r="E807" i="1"/>
  <c r="G807" i="1"/>
  <c r="E808" i="1"/>
  <c r="G808" i="1"/>
  <c r="E809" i="1"/>
  <c r="G809" i="1"/>
  <c r="E810" i="1"/>
  <c r="G810" i="1"/>
  <c r="E811" i="1"/>
  <c r="G811" i="1"/>
  <c r="E812" i="1"/>
  <c r="G812" i="1"/>
  <c r="E813" i="1"/>
  <c r="G813" i="1"/>
  <c r="E814" i="1"/>
  <c r="G814" i="1"/>
  <c r="E815" i="1"/>
  <c r="G815" i="1"/>
  <c r="E816" i="1"/>
  <c r="G816" i="1"/>
  <c r="E817" i="1"/>
  <c r="G817" i="1"/>
  <c r="E818" i="1"/>
  <c r="G818" i="1"/>
  <c r="E819" i="1"/>
  <c r="G819" i="1"/>
  <c r="E820" i="1"/>
  <c r="G820" i="1"/>
  <c r="E821" i="1"/>
  <c r="G821" i="1"/>
  <c r="E822" i="1"/>
  <c r="G822" i="1"/>
  <c r="E823" i="1"/>
  <c r="G823" i="1"/>
  <c r="E824" i="1"/>
  <c r="G824" i="1"/>
  <c r="E825" i="1"/>
  <c r="G825" i="1"/>
  <c r="E826" i="1"/>
  <c r="G826" i="1"/>
  <c r="E827" i="1"/>
  <c r="G827" i="1"/>
  <c r="E828" i="1"/>
  <c r="G828" i="1"/>
  <c r="E829" i="1"/>
  <c r="G829" i="1"/>
  <c r="E830" i="1"/>
  <c r="G830" i="1"/>
  <c r="E831" i="1"/>
  <c r="G831" i="1"/>
  <c r="E832" i="1"/>
  <c r="G832" i="1"/>
  <c r="E833" i="1"/>
  <c r="G833" i="1"/>
  <c r="E834" i="1"/>
  <c r="G834" i="1"/>
  <c r="E835" i="1"/>
  <c r="G835" i="1"/>
  <c r="E836" i="1"/>
  <c r="G836" i="1"/>
  <c r="E837" i="1"/>
  <c r="G837" i="1"/>
  <c r="E838" i="1"/>
  <c r="G838" i="1"/>
  <c r="E839" i="1"/>
  <c r="G839" i="1"/>
  <c r="E840" i="1"/>
  <c r="G840" i="1"/>
  <c r="E841" i="1"/>
  <c r="G841" i="1"/>
  <c r="E842" i="1"/>
  <c r="G842" i="1"/>
  <c r="E843" i="1"/>
  <c r="G843" i="1"/>
  <c r="E844" i="1"/>
  <c r="G844" i="1"/>
  <c r="E845" i="1"/>
  <c r="G845" i="1"/>
  <c r="E846" i="1"/>
  <c r="G846" i="1"/>
  <c r="E847" i="1"/>
  <c r="G847" i="1"/>
  <c r="E848" i="1"/>
  <c r="G848" i="1"/>
  <c r="E849" i="1"/>
  <c r="G849" i="1"/>
  <c r="E850" i="1"/>
  <c r="G850" i="1"/>
  <c r="E851" i="1"/>
  <c r="G851" i="1"/>
  <c r="E852" i="1"/>
  <c r="G852" i="1"/>
  <c r="E853" i="1"/>
  <c r="G853" i="1"/>
  <c r="E854" i="1"/>
  <c r="G854" i="1"/>
  <c r="E855" i="1"/>
  <c r="G855" i="1"/>
  <c r="E856" i="1"/>
  <c r="G856" i="1"/>
  <c r="E857" i="1"/>
  <c r="G857" i="1"/>
  <c r="E858" i="1"/>
  <c r="G858" i="1"/>
  <c r="E859" i="1"/>
  <c r="G859" i="1"/>
  <c r="E860" i="1"/>
  <c r="G860" i="1"/>
  <c r="E861" i="1"/>
  <c r="G861" i="1"/>
  <c r="E862" i="1"/>
  <c r="G862" i="1"/>
  <c r="E863" i="1"/>
  <c r="G863" i="1"/>
  <c r="E864" i="1"/>
  <c r="G864" i="1"/>
  <c r="E865" i="1"/>
  <c r="G865" i="1"/>
  <c r="E866" i="1"/>
  <c r="G866" i="1"/>
  <c r="E867" i="1"/>
  <c r="G867" i="1"/>
  <c r="E868" i="1"/>
  <c r="G868" i="1"/>
  <c r="E869" i="1"/>
  <c r="G869" i="1"/>
  <c r="E870" i="1"/>
  <c r="G870" i="1"/>
  <c r="E871" i="1"/>
  <c r="G871" i="1"/>
  <c r="E872" i="1"/>
  <c r="G872" i="1"/>
  <c r="E873" i="1"/>
  <c r="G873" i="1"/>
  <c r="E874" i="1"/>
  <c r="G874" i="1"/>
  <c r="E875" i="1"/>
  <c r="G875" i="1"/>
  <c r="E876" i="1"/>
  <c r="G876" i="1"/>
  <c r="E877" i="1"/>
  <c r="G877" i="1"/>
  <c r="E878" i="1"/>
  <c r="G878" i="1"/>
  <c r="E879" i="1"/>
  <c r="G879" i="1"/>
  <c r="E880" i="1"/>
  <c r="G880" i="1"/>
  <c r="E881" i="1"/>
  <c r="G881" i="1"/>
  <c r="E882" i="1"/>
  <c r="G882" i="1"/>
  <c r="E883" i="1"/>
  <c r="G883" i="1"/>
  <c r="E884" i="1"/>
  <c r="G884" i="1"/>
  <c r="E885" i="1"/>
  <c r="G885" i="1"/>
  <c r="E886" i="1"/>
  <c r="G886" i="1"/>
  <c r="E887" i="1"/>
  <c r="G887" i="1"/>
  <c r="E888" i="1"/>
  <c r="G888" i="1"/>
  <c r="E889" i="1"/>
  <c r="G889" i="1"/>
  <c r="E890" i="1"/>
  <c r="G890" i="1"/>
  <c r="E891" i="1"/>
  <c r="G891" i="1"/>
  <c r="E892" i="1"/>
  <c r="G892" i="1"/>
  <c r="E893" i="1"/>
  <c r="G893" i="1"/>
  <c r="E894" i="1"/>
  <c r="G894" i="1"/>
  <c r="E895" i="1"/>
  <c r="G895" i="1"/>
  <c r="E896" i="1"/>
  <c r="G896" i="1"/>
  <c r="E897" i="1"/>
  <c r="G897" i="1"/>
  <c r="E898" i="1"/>
  <c r="F898" i="1" s="1"/>
  <c r="G898" i="1"/>
  <c r="E899" i="1"/>
  <c r="G899" i="1"/>
  <c r="E900" i="1"/>
  <c r="G900" i="1"/>
  <c r="E901" i="1"/>
  <c r="G901" i="1"/>
  <c r="E902" i="1"/>
  <c r="G902" i="1"/>
  <c r="E903" i="1"/>
  <c r="G903" i="1"/>
  <c r="E904" i="1"/>
  <c r="G904" i="1"/>
  <c r="E905" i="1"/>
  <c r="G905" i="1"/>
  <c r="E906" i="1"/>
  <c r="G906" i="1"/>
  <c r="E907" i="1"/>
  <c r="G907" i="1"/>
  <c r="E908" i="1"/>
  <c r="G908" i="1"/>
  <c r="E909" i="1"/>
  <c r="G909" i="1"/>
  <c r="E910" i="1"/>
  <c r="G910" i="1"/>
  <c r="E911" i="1"/>
  <c r="G911" i="1"/>
  <c r="E912" i="1"/>
  <c r="G912" i="1"/>
  <c r="E913" i="1"/>
  <c r="G913" i="1"/>
  <c r="E914" i="1"/>
  <c r="G914" i="1"/>
  <c r="E915" i="1"/>
  <c r="G915" i="1"/>
  <c r="E916" i="1"/>
  <c r="G916" i="1"/>
  <c r="E917" i="1"/>
  <c r="G917" i="1"/>
  <c r="E918" i="1"/>
  <c r="G918" i="1"/>
  <c r="E919" i="1"/>
  <c r="G919" i="1"/>
  <c r="E920" i="1"/>
  <c r="G920" i="1"/>
  <c r="E921" i="1"/>
  <c r="G921" i="1"/>
  <c r="E922" i="1"/>
  <c r="G922" i="1"/>
  <c r="E923" i="1"/>
  <c r="G923" i="1"/>
  <c r="E924" i="1"/>
  <c r="G924" i="1"/>
  <c r="E925" i="1"/>
  <c r="G925" i="1"/>
  <c r="E926" i="1"/>
  <c r="G926" i="1"/>
  <c r="E927" i="1"/>
  <c r="G927" i="1"/>
  <c r="E928" i="1"/>
  <c r="G928" i="1"/>
  <c r="E929" i="1"/>
  <c r="G929" i="1"/>
  <c r="E930" i="1"/>
  <c r="G930" i="1"/>
  <c r="E931" i="1"/>
  <c r="G931" i="1"/>
  <c r="E932" i="1"/>
  <c r="G932" i="1"/>
  <c r="E933" i="1"/>
  <c r="G933" i="1"/>
  <c r="E934" i="1"/>
  <c r="G934" i="1"/>
  <c r="E935" i="1"/>
  <c r="G935" i="1"/>
  <c r="E936" i="1"/>
  <c r="G936" i="1"/>
  <c r="E937" i="1"/>
  <c r="G937" i="1"/>
  <c r="E938" i="1"/>
  <c r="G938" i="1"/>
  <c r="E939" i="1"/>
  <c r="G939" i="1"/>
  <c r="E940" i="1"/>
  <c r="G940" i="1"/>
  <c r="E941" i="1"/>
  <c r="G941" i="1"/>
  <c r="E942" i="1"/>
  <c r="G942" i="1"/>
  <c r="E943" i="1"/>
  <c r="G943" i="1"/>
  <c r="E944" i="1"/>
  <c r="G944" i="1"/>
  <c r="E945" i="1"/>
  <c r="G945" i="1"/>
  <c r="E946" i="1"/>
  <c r="G946" i="1"/>
  <c r="E947" i="1"/>
  <c r="G947" i="1"/>
  <c r="E948" i="1"/>
  <c r="G948" i="1"/>
  <c r="E949" i="1"/>
  <c r="G949" i="1"/>
  <c r="E950" i="1"/>
  <c r="G950" i="1"/>
  <c r="E951" i="1"/>
  <c r="G951" i="1"/>
  <c r="E952" i="1"/>
  <c r="G952" i="1"/>
  <c r="E953" i="1"/>
  <c r="G953" i="1"/>
  <c r="E954" i="1"/>
  <c r="G954" i="1"/>
  <c r="E955" i="1"/>
  <c r="G955" i="1"/>
  <c r="E956" i="1"/>
  <c r="G956" i="1"/>
  <c r="E957" i="1"/>
  <c r="G957" i="1"/>
  <c r="E958" i="1"/>
  <c r="G958" i="1"/>
  <c r="E959" i="1"/>
  <c r="G959" i="1"/>
  <c r="E960" i="1"/>
  <c r="G960" i="1"/>
  <c r="E961" i="1"/>
  <c r="G961" i="1"/>
  <c r="G46" i="1"/>
  <c r="E46" i="1"/>
  <c r="F46" i="1" s="1"/>
  <c r="F47" i="1" s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B375" i="1"/>
  <c r="C375" i="1"/>
  <c r="D375" i="1"/>
  <c r="B376" i="1"/>
  <c r="C376" i="1"/>
  <c r="D376" i="1"/>
  <c r="B377" i="1"/>
  <c r="C377" i="1"/>
  <c r="D377" i="1"/>
  <c r="B378" i="1"/>
  <c r="C378" i="1"/>
  <c r="D378" i="1"/>
  <c r="B379" i="1"/>
  <c r="C379" i="1"/>
  <c r="D379" i="1"/>
  <c r="B380" i="1"/>
  <c r="C380" i="1"/>
  <c r="D380" i="1"/>
  <c r="B381" i="1"/>
  <c r="C381" i="1"/>
  <c r="D381" i="1"/>
  <c r="B382" i="1"/>
  <c r="C382" i="1"/>
  <c r="D382" i="1"/>
  <c r="B383" i="1"/>
  <c r="C383" i="1"/>
  <c r="D383" i="1"/>
  <c r="B384" i="1"/>
  <c r="C384" i="1"/>
  <c r="D384" i="1"/>
  <c r="B385" i="1"/>
  <c r="C385" i="1"/>
  <c r="D385" i="1"/>
  <c r="B386" i="1"/>
  <c r="C386" i="1"/>
  <c r="D386" i="1"/>
  <c r="B387" i="1"/>
  <c r="C387" i="1"/>
  <c r="D387" i="1"/>
  <c r="B388" i="1"/>
  <c r="C388" i="1"/>
  <c r="D388" i="1"/>
  <c r="B389" i="1"/>
  <c r="C389" i="1"/>
  <c r="D389" i="1"/>
  <c r="B390" i="1"/>
  <c r="C390" i="1"/>
  <c r="D390" i="1"/>
  <c r="B391" i="1"/>
  <c r="C391" i="1"/>
  <c r="D391" i="1"/>
  <c r="B392" i="1"/>
  <c r="C392" i="1"/>
  <c r="D392" i="1"/>
  <c r="B393" i="1"/>
  <c r="C393" i="1"/>
  <c r="D393" i="1"/>
  <c r="B394" i="1"/>
  <c r="C394" i="1"/>
  <c r="D394" i="1"/>
  <c r="B395" i="1"/>
  <c r="C395" i="1"/>
  <c r="D395" i="1"/>
  <c r="B396" i="1"/>
  <c r="C396" i="1"/>
  <c r="D396" i="1"/>
  <c r="B397" i="1"/>
  <c r="C397" i="1"/>
  <c r="D397" i="1"/>
  <c r="B398" i="1"/>
  <c r="C398" i="1"/>
  <c r="D398" i="1"/>
  <c r="B399" i="1"/>
  <c r="C399" i="1"/>
  <c r="D399" i="1"/>
  <c r="B400" i="1"/>
  <c r="C400" i="1"/>
  <c r="D400" i="1"/>
  <c r="B401" i="1"/>
  <c r="C401" i="1"/>
  <c r="D401" i="1"/>
  <c r="B402" i="1"/>
  <c r="C402" i="1"/>
  <c r="D402" i="1"/>
  <c r="B403" i="1"/>
  <c r="C403" i="1"/>
  <c r="D403" i="1"/>
  <c r="B404" i="1"/>
  <c r="C404" i="1"/>
  <c r="D404" i="1"/>
  <c r="B405" i="1"/>
  <c r="C405" i="1"/>
  <c r="D405" i="1"/>
  <c r="B406" i="1"/>
  <c r="C406" i="1"/>
  <c r="D406" i="1"/>
  <c r="B407" i="1"/>
  <c r="C407" i="1"/>
  <c r="D407" i="1"/>
  <c r="B408" i="1"/>
  <c r="C408" i="1"/>
  <c r="D408" i="1"/>
  <c r="B409" i="1"/>
  <c r="C409" i="1"/>
  <c r="D409" i="1"/>
  <c r="B410" i="1"/>
  <c r="C410" i="1"/>
  <c r="D410" i="1"/>
  <c r="B411" i="1"/>
  <c r="C411" i="1"/>
  <c r="D411" i="1"/>
  <c r="B412" i="1"/>
  <c r="C412" i="1"/>
  <c r="D412" i="1"/>
  <c r="B413" i="1"/>
  <c r="C413" i="1"/>
  <c r="D413" i="1"/>
  <c r="B414" i="1"/>
  <c r="C414" i="1"/>
  <c r="D414" i="1"/>
  <c r="B415" i="1"/>
  <c r="C415" i="1"/>
  <c r="D415" i="1"/>
  <c r="B416" i="1"/>
  <c r="C416" i="1"/>
  <c r="D416" i="1"/>
  <c r="B417" i="1"/>
  <c r="C417" i="1"/>
  <c r="D417" i="1"/>
  <c r="B418" i="1"/>
  <c r="C418" i="1"/>
  <c r="D418" i="1"/>
  <c r="B419" i="1"/>
  <c r="C419" i="1"/>
  <c r="D419" i="1"/>
  <c r="B420" i="1"/>
  <c r="C420" i="1"/>
  <c r="D420" i="1"/>
  <c r="B421" i="1"/>
  <c r="C421" i="1"/>
  <c r="D421" i="1"/>
  <c r="B422" i="1"/>
  <c r="C422" i="1"/>
  <c r="D422" i="1"/>
  <c r="B423" i="1"/>
  <c r="C423" i="1"/>
  <c r="D423" i="1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34" i="1"/>
  <c r="C434" i="1"/>
  <c r="D434" i="1"/>
  <c r="B435" i="1"/>
  <c r="C435" i="1"/>
  <c r="D435" i="1"/>
  <c r="B436" i="1"/>
  <c r="C436" i="1"/>
  <c r="D436" i="1"/>
  <c r="B437" i="1"/>
  <c r="C437" i="1"/>
  <c r="D437" i="1"/>
  <c r="B438" i="1"/>
  <c r="C438" i="1"/>
  <c r="D438" i="1"/>
  <c r="B439" i="1"/>
  <c r="C439" i="1"/>
  <c r="D439" i="1"/>
  <c r="B440" i="1"/>
  <c r="C440" i="1"/>
  <c r="D440" i="1"/>
  <c r="B441" i="1"/>
  <c r="C441" i="1"/>
  <c r="D441" i="1"/>
  <c r="B442" i="1"/>
  <c r="C442" i="1"/>
  <c r="D442" i="1"/>
  <c r="B443" i="1"/>
  <c r="C443" i="1"/>
  <c r="D443" i="1"/>
  <c r="B444" i="1"/>
  <c r="C444" i="1"/>
  <c r="D444" i="1"/>
  <c r="B445" i="1"/>
  <c r="C445" i="1"/>
  <c r="D445" i="1"/>
  <c r="B446" i="1"/>
  <c r="C446" i="1"/>
  <c r="D446" i="1"/>
  <c r="B447" i="1"/>
  <c r="C447" i="1"/>
  <c r="D447" i="1"/>
  <c r="B448" i="1"/>
  <c r="C448" i="1"/>
  <c r="D448" i="1"/>
  <c r="B449" i="1"/>
  <c r="C449" i="1"/>
  <c r="D449" i="1"/>
  <c r="B450" i="1"/>
  <c r="C450" i="1"/>
  <c r="D450" i="1"/>
  <c r="B451" i="1"/>
  <c r="C451" i="1"/>
  <c r="D451" i="1"/>
  <c r="B452" i="1"/>
  <c r="C452" i="1"/>
  <c r="D452" i="1"/>
  <c r="B453" i="1"/>
  <c r="C453" i="1"/>
  <c r="D453" i="1"/>
  <c r="B454" i="1"/>
  <c r="C454" i="1"/>
  <c r="D454" i="1"/>
  <c r="B455" i="1"/>
  <c r="C455" i="1"/>
  <c r="D455" i="1"/>
  <c r="B456" i="1"/>
  <c r="C456" i="1"/>
  <c r="D456" i="1"/>
  <c r="B457" i="1"/>
  <c r="C457" i="1"/>
  <c r="D457" i="1"/>
  <c r="B458" i="1"/>
  <c r="C458" i="1"/>
  <c r="D458" i="1"/>
  <c r="B459" i="1"/>
  <c r="C459" i="1"/>
  <c r="D459" i="1"/>
  <c r="B460" i="1"/>
  <c r="C460" i="1"/>
  <c r="D460" i="1"/>
  <c r="B461" i="1"/>
  <c r="C461" i="1"/>
  <c r="D461" i="1"/>
  <c r="B462" i="1"/>
  <c r="C462" i="1"/>
  <c r="D462" i="1"/>
  <c r="B463" i="1"/>
  <c r="C463" i="1"/>
  <c r="D463" i="1"/>
  <c r="B464" i="1"/>
  <c r="C464" i="1"/>
  <c r="D464" i="1"/>
  <c r="B465" i="1"/>
  <c r="C465" i="1"/>
  <c r="D465" i="1"/>
  <c r="B466" i="1"/>
  <c r="C466" i="1"/>
  <c r="D466" i="1"/>
  <c r="B467" i="1"/>
  <c r="C467" i="1"/>
  <c r="D467" i="1"/>
  <c r="B468" i="1"/>
  <c r="C468" i="1"/>
  <c r="D468" i="1"/>
  <c r="B469" i="1"/>
  <c r="C469" i="1"/>
  <c r="D469" i="1"/>
  <c r="B470" i="1"/>
  <c r="C470" i="1"/>
  <c r="D470" i="1"/>
  <c r="B471" i="1"/>
  <c r="C471" i="1"/>
  <c r="D471" i="1"/>
  <c r="B472" i="1"/>
  <c r="C472" i="1"/>
  <c r="D472" i="1"/>
  <c r="B473" i="1"/>
  <c r="C473" i="1"/>
  <c r="D473" i="1"/>
  <c r="B474" i="1"/>
  <c r="C474" i="1"/>
  <c r="D474" i="1"/>
  <c r="B475" i="1"/>
  <c r="C475" i="1"/>
  <c r="D475" i="1"/>
  <c r="B476" i="1"/>
  <c r="C476" i="1"/>
  <c r="D476" i="1"/>
  <c r="B477" i="1"/>
  <c r="C477" i="1"/>
  <c r="D477" i="1"/>
  <c r="B478" i="1"/>
  <c r="C478" i="1"/>
  <c r="D478" i="1"/>
  <c r="B479" i="1"/>
  <c r="C479" i="1"/>
  <c r="D479" i="1"/>
  <c r="B480" i="1"/>
  <c r="C480" i="1"/>
  <c r="D480" i="1"/>
  <c r="B481" i="1"/>
  <c r="C481" i="1"/>
  <c r="D481" i="1"/>
  <c r="B482" i="1"/>
  <c r="C482" i="1"/>
  <c r="D482" i="1"/>
  <c r="B483" i="1"/>
  <c r="C483" i="1"/>
  <c r="D483" i="1"/>
  <c r="B484" i="1"/>
  <c r="C484" i="1"/>
  <c r="D484" i="1"/>
  <c r="B485" i="1"/>
  <c r="C485" i="1"/>
  <c r="D485" i="1"/>
  <c r="B486" i="1"/>
  <c r="C486" i="1"/>
  <c r="D486" i="1"/>
  <c r="B487" i="1"/>
  <c r="C487" i="1"/>
  <c r="D487" i="1"/>
  <c r="B488" i="1"/>
  <c r="C488" i="1"/>
  <c r="D488" i="1"/>
  <c r="B489" i="1"/>
  <c r="C489" i="1"/>
  <c r="D489" i="1"/>
  <c r="B490" i="1"/>
  <c r="C490" i="1"/>
  <c r="D490" i="1"/>
  <c r="B491" i="1"/>
  <c r="C491" i="1"/>
  <c r="D491" i="1"/>
  <c r="B492" i="1"/>
  <c r="C492" i="1"/>
  <c r="D492" i="1"/>
  <c r="B493" i="1"/>
  <c r="C493" i="1"/>
  <c r="D493" i="1"/>
  <c r="B494" i="1"/>
  <c r="C494" i="1"/>
  <c r="D494" i="1"/>
  <c r="B495" i="1"/>
  <c r="C495" i="1"/>
  <c r="D495" i="1"/>
  <c r="B496" i="1"/>
  <c r="C496" i="1"/>
  <c r="D496" i="1"/>
  <c r="B497" i="1"/>
  <c r="C497" i="1"/>
  <c r="D497" i="1"/>
  <c r="B498" i="1"/>
  <c r="C498" i="1"/>
  <c r="D498" i="1"/>
  <c r="B499" i="1"/>
  <c r="C499" i="1"/>
  <c r="D499" i="1"/>
  <c r="B500" i="1"/>
  <c r="C500" i="1"/>
  <c r="D500" i="1"/>
  <c r="B501" i="1"/>
  <c r="C501" i="1"/>
  <c r="D501" i="1"/>
  <c r="B502" i="1"/>
  <c r="C502" i="1"/>
  <c r="D502" i="1"/>
  <c r="B503" i="1"/>
  <c r="C503" i="1"/>
  <c r="D503" i="1"/>
  <c r="B504" i="1"/>
  <c r="C504" i="1"/>
  <c r="D504" i="1"/>
  <c r="B505" i="1"/>
  <c r="C505" i="1"/>
  <c r="D505" i="1"/>
  <c r="B506" i="1"/>
  <c r="C506" i="1"/>
  <c r="D506" i="1"/>
  <c r="B507" i="1"/>
  <c r="C507" i="1"/>
  <c r="D507" i="1"/>
  <c r="B508" i="1"/>
  <c r="C508" i="1"/>
  <c r="D508" i="1"/>
  <c r="B509" i="1"/>
  <c r="C509" i="1"/>
  <c r="D509" i="1"/>
  <c r="B510" i="1"/>
  <c r="C510" i="1"/>
  <c r="D510" i="1"/>
  <c r="B511" i="1"/>
  <c r="C511" i="1"/>
  <c r="D511" i="1"/>
  <c r="B512" i="1"/>
  <c r="C512" i="1"/>
  <c r="D512" i="1"/>
  <c r="B513" i="1"/>
  <c r="C513" i="1"/>
  <c r="D513" i="1"/>
  <c r="B514" i="1"/>
  <c r="C514" i="1"/>
  <c r="D514" i="1"/>
  <c r="B515" i="1"/>
  <c r="C515" i="1"/>
  <c r="D515" i="1"/>
  <c r="B516" i="1"/>
  <c r="C516" i="1"/>
  <c r="D516" i="1"/>
  <c r="B517" i="1"/>
  <c r="C517" i="1"/>
  <c r="D517" i="1"/>
  <c r="B518" i="1"/>
  <c r="C518" i="1"/>
  <c r="D518" i="1"/>
  <c r="B519" i="1"/>
  <c r="C519" i="1"/>
  <c r="D519" i="1"/>
  <c r="B520" i="1"/>
  <c r="C520" i="1"/>
  <c r="D520" i="1"/>
  <c r="B521" i="1"/>
  <c r="C521" i="1"/>
  <c r="D521" i="1"/>
  <c r="B522" i="1"/>
  <c r="C522" i="1"/>
  <c r="D522" i="1"/>
  <c r="B523" i="1"/>
  <c r="C523" i="1"/>
  <c r="D523" i="1"/>
  <c r="B524" i="1"/>
  <c r="C524" i="1"/>
  <c r="D524" i="1"/>
  <c r="B525" i="1"/>
  <c r="C525" i="1"/>
  <c r="D525" i="1"/>
  <c r="B526" i="1"/>
  <c r="C526" i="1"/>
  <c r="D526" i="1"/>
  <c r="B527" i="1"/>
  <c r="C527" i="1"/>
  <c r="D527" i="1"/>
  <c r="B528" i="1"/>
  <c r="C528" i="1"/>
  <c r="D528" i="1"/>
  <c r="B529" i="1"/>
  <c r="C529" i="1"/>
  <c r="D529" i="1"/>
  <c r="B530" i="1"/>
  <c r="C530" i="1"/>
  <c r="D530" i="1"/>
  <c r="B531" i="1"/>
  <c r="C531" i="1"/>
  <c r="D531" i="1"/>
  <c r="B532" i="1"/>
  <c r="C532" i="1"/>
  <c r="D532" i="1"/>
  <c r="B533" i="1"/>
  <c r="C533" i="1"/>
  <c r="D533" i="1"/>
  <c r="B534" i="1"/>
  <c r="C534" i="1"/>
  <c r="D534" i="1"/>
  <c r="B535" i="1"/>
  <c r="C535" i="1"/>
  <c r="D535" i="1"/>
  <c r="B536" i="1"/>
  <c r="C536" i="1"/>
  <c r="D536" i="1"/>
  <c r="B537" i="1"/>
  <c r="C537" i="1"/>
  <c r="D537" i="1"/>
  <c r="B538" i="1"/>
  <c r="C538" i="1"/>
  <c r="D538" i="1"/>
  <c r="B539" i="1"/>
  <c r="C539" i="1"/>
  <c r="D539" i="1"/>
  <c r="B540" i="1"/>
  <c r="C540" i="1"/>
  <c r="D540" i="1"/>
  <c r="B541" i="1"/>
  <c r="C541" i="1"/>
  <c r="D541" i="1"/>
  <c r="B542" i="1"/>
  <c r="C542" i="1"/>
  <c r="D542" i="1"/>
  <c r="B543" i="1"/>
  <c r="C543" i="1"/>
  <c r="D543" i="1"/>
  <c r="B544" i="1"/>
  <c r="C544" i="1"/>
  <c r="D544" i="1"/>
  <c r="B545" i="1"/>
  <c r="C545" i="1"/>
  <c r="D545" i="1"/>
  <c r="B546" i="1"/>
  <c r="C546" i="1"/>
  <c r="D546" i="1"/>
  <c r="B547" i="1"/>
  <c r="C547" i="1"/>
  <c r="D547" i="1"/>
  <c r="B548" i="1"/>
  <c r="C548" i="1"/>
  <c r="D548" i="1"/>
  <c r="B549" i="1"/>
  <c r="C549" i="1"/>
  <c r="D549" i="1"/>
  <c r="B550" i="1"/>
  <c r="C550" i="1"/>
  <c r="D550" i="1"/>
  <c r="B551" i="1"/>
  <c r="C551" i="1"/>
  <c r="D551" i="1"/>
  <c r="B552" i="1"/>
  <c r="C552" i="1"/>
  <c r="D552" i="1"/>
  <c r="B553" i="1"/>
  <c r="C553" i="1"/>
  <c r="D553" i="1"/>
  <c r="B554" i="1"/>
  <c r="C554" i="1"/>
  <c r="D554" i="1"/>
  <c r="B555" i="1"/>
  <c r="C555" i="1"/>
  <c r="D555" i="1"/>
  <c r="B556" i="1"/>
  <c r="C556" i="1"/>
  <c r="D556" i="1"/>
  <c r="B557" i="1"/>
  <c r="C557" i="1"/>
  <c r="D557" i="1"/>
  <c r="B558" i="1"/>
  <c r="C558" i="1"/>
  <c r="D558" i="1"/>
  <c r="B559" i="1"/>
  <c r="C559" i="1"/>
  <c r="D559" i="1"/>
  <c r="B560" i="1"/>
  <c r="C560" i="1"/>
  <c r="D560" i="1"/>
  <c r="B561" i="1"/>
  <c r="C561" i="1"/>
  <c r="D561" i="1"/>
  <c r="B562" i="1"/>
  <c r="C562" i="1"/>
  <c r="D562" i="1"/>
  <c r="B563" i="1"/>
  <c r="C563" i="1"/>
  <c r="D563" i="1"/>
  <c r="B564" i="1"/>
  <c r="C564" i="1"/>
  <c r="D564" i="1"/>
  <c r="B565" i="1"/>
  <c r="C565" i="1"/>
  <c r="D565" i="1"/>
  <c r="B566" i="1"/>
  <c r="C566" i="1"/>
  <c r="D566" i="1"/>
  <c r="B567" i="1"/>
  <c r="C567" i="1"/>
  <c r="D567" i="1"/>
  <c r="B568" i="1"/>
  <c r="C568" i="1"/>
  <c r="D568" i="1"/>
  <c r="B569" i="1"/>
  <c r="C569" i="1"/>
  <c r="D569" i="1"/>
  <c r="B570" i="1"/>
  <c r="C570" i="1"/>
  <c r="D570" i="1"/>
  <c r="B571" i="1"/>
  <c r="C571" i="1"/>
  <c r="D571" i="1"/>
  <c r="B572" i="1"/>
  <c r="C572" i="1"/>
  <c r="D572" i="1"/>
  <c r="B573" i="1"/>
  <c r="C573" i="1"/>
  <c r="D573" i="1"/>
  <c r="B574" i="1"/>
  <c r="C574" i="1"/>
  <c r="D574" i="1"/>
  <c r="B575" i="1"/>
  <c r="C575" i="1"/>
  <c r="D575" i="1"/>
  <c r="B576" i="1"/>
  <c r="C576" i="1"/>
  <c r="D576" i="1"/>
  <c r="B577" i="1"/>
  <c r="C577" i="1"/>
  <c r="D577" i="1"/>
  <c r="B578" i="1"/>
  <c r="C578" i="1"/>
  <c r="D578" i="1"/>
  <c r="B579" i="1"/>
  <c r="C579" i="1"/>
  <c r="D579" i="1"/>
  <c r="B580" i="1"/>
  <c r="C580" i="1"/>
  <c r="D580" i="1"/>
  <c r="B581" i="1"/>
  <c r="C581" i="1"/>
  <c r="D581" i="1"/>
  <c r="B582" i="1"/>
  <c r="C582" i="1"/>
  <c r="D582" i="1"/>
  <c r="B583" i="1"/>
  <c r="C583" i="1"/>
  <c r="D583" i="1"/>
  <c r="B584" i="1"/>
  <c r="C584" i="1"/>
  <c r="D584" i="1"/>
  <c r="B585" i="1"/>
  <c r="C585" i="1"/>
  <c r="D585" i="1"/>
  <c r="B586" i="1"/>
  <c r="C586" i="1"/>
  <c r="D586" i="1"/>
  <c r="B587" i="1"/>
  <c r="C587" i="1"/>
  <c r="D587" i="1"/>
  <c r="B588" i="1"/>
  <c r="C588" i="1"/>
  <c r="D588" i="1"/>
  <c r="B589" i="1"/>
  <c r="C589" i="1"/>
  <c r="D589" i="1"/>
  <c r="B590" i="1"/>
  <c r="C590" i="1"/>
  <c r="D590" i="1"/>
  <c r="B591" i="1"/>
  <c r="C591" i="1"/>
  <c r="D591" i="1"/>
  <c r="B592" i="1"/>
  <c r="C592" i="1"/>
  <c r="D592" i="1"/>
  <c r="B593" i="1"/>
  <c r="C593" i="1"/>
  <c r="D593" i="1"/>
  <c r="B594" i="1"/>
  <c r="C594" i="1"/>
  <c r="D594" i="1"/>
  <c r="B595" i="1"/>
  <c r="C595" i="1"/>
  <c r="D595" i="1"/>
  <c r="B596" i="1"/>
  <c r="C596" i="1"/>
  <c r="D596" i="1"/>
  <c r="B597" i="1"/>
  <c r="C597" i="1"/>
  <c r="D597" i="1"/>
  <c r="B598" i="1"/>
  <c r="C598" i="1"/>
  <c r="D598" i="1"/>
  <c r="B599" i="1"/>
  <c r="C599" i="1"/>
  <c r="D599" i="1"/>
  <c r="B600" i="1"/>
  <c r="C600" i="1"/>
  <c r="D600" i="1"/>
  <c r="B601" i="1"/>
  <c r="C601" i="1"/>
  <c r="D601" i="1"/>
  <c r="B602" i="1"/>
  <c r="C602" i="1"/>
  <c r="D602" i="1"/>
  <c r="B603" i="1"/>
  <c r="C603" i="1"/>
  <c r="D603" i="1"/>
  <c r="B604" i="1"/>
  <c r="C604" i="1"/>
  <c r="D604" i="1"/>
  <c r="B605" i="1"/>
  <c r="C605" i="1"/>
  <c r="D605" i="1"/>
  <c r="B606" i="1"/>
  <c r="C606" i="1"/>
  <c r="D606" i="1"/>
  <c r="B607" i="1"/>
  <c r="C607" i="1"/>
  <c r="D607" i="1"/>
  <c r="B608" i="1"/>
  <c r="C608" i="1"/>
  <c r="D608" i="1"/>
  <c r="B609" i="1"/>
  <c r="C609" i="1"/>
  <c r="D609" i="1"/>
  <c r="B610" i="1"/>
  <c r="C610" i="1"/>
  <c r="D610" i="1"/>
  <c r="B611" i="1"/>
  <c r="C611" i="1"/>
  <c r="D611" i="1"/>
  <c r="B612" i="1"/>
  <c r="C612" i="1"/>
  <c r="D612" i="1"/>
  <c r="B613" i="1"/>
  <c r="C613" i="1"/>
  <c r="D613" i="1"/>
  <c r="B614" i="1"/>
  <c r="C614" i="1"/>
  <c r="D614" i="1"/>
  <c r="B615" i="1"/>
  <c r="C615" i="1"/>
  <c r="D615" i="1"/>
  <c r="B616" i="1"/>
  <c r="C616" i="1"/>
  <c r="D616" i="1"/>
  <c r="B617" i="1"/>
  <c r="C617" i="1"/>
  <c r="D617" i="1"/>
  <c r="B618" i="1"/>
  <c r="C618" i="1"/>
  <c r="D618" i="1"/>
  <c r="B619" i="1"/>
  <c r="C619" i="1"/>
  <c r="D619" i="1"/>
  <c r="B620" i="1"/>
  <c r="C620" i="1"/>
  <c r="D620" i="1"/>
  <c r="B621" i="1"/>
  <c r="C621" i="1"/>
  <c r="D621" i="1"/>
  <c r="B622" i="1"/>
  <c r="C622" i="1"/>
  <c r="D622" i="1"/>
  <c r="B623" i="1"/>
  <c r="C623" i="1"/>
  <c r="D623" i="1"/>
  <c r="B624" i="1"/>
  <c r="C624" i="1"/>
  <c r="D624" i="1"/>
  <c r="B625" i="1"/>
  <c r="C625" i="1"/>
  <c r="D625" i="1"/>
  <c r="B626" i="1"/>
  <c r="C626" i="1"/>
  <c r="D626" i="1"/>
  <c r="B627" i="1"/>
  <c r="C627" i="1"/>
  <c r="D627" i="1"/>
  <c r="B628" i="1"/>
  <c r="C628" i="1"/>
  <c r="D628" i="1"/>
  <c r="B629" i="1"/>
  <c r="C629" i="1"/>
  <c r="D629" i="1"/>
  <c r="B630" i="1"/>
  <c r="C630" i="1"/>
  <c r="D630" i="1"/>
  <c r="B631" i="1"/>
  <c r="C631" i="1"/>
  <c r="D631" i="1"/>
  <c r="B632" i="1"/>
  <c r="C632" i="1"/>
  <c r="D632" i="1"/>
  <c r="B633" i="1"/>
  <c r="C633" i="1"/>
  <c r="D633" i="1"/>
  <c r="B634" i="1"/>
  <c r="C634" i="1"/>
  <c r="D634" i="1"/>
  <c r="B635" i="1"/>
  <c r="C635" i="1"/>
  <c r="D635" i="1"/>
  <c r="B636" i="1"/>
  <c r="C636" i="1"/>
  <c r="D636" i="1"/>
  <c r="B637" i="1"/>
  <c r="C637" i="1"/>
  <c r="D637" i="1"/>
  <c r="B638" i="1"/>
  <c r="C638" i="1"/>
  <c r="D638" i="1"/>
  <c r="B639" i="1"/>
  <c r="C639" i="1"/>
  <c r="D639" i="1"/>
  <c r="B640" i="1"/>
  <c r="C640" i="1"/>
  <c r="D640" i="1"/>
  <c r="B641" i="1"/>
  <c r="C641" i="1"/>
  <c r="D641" i="1"/>
  <c r="B642" i="1"/>
  <c r="C642" i="1"/>
  <c r="D642" i="1"/>
  <c r="B643" i="1"/>
  <c r="C643" i="1"/>
  <c r="D643" i="1"/>
  <c r="B644" i="1"/>
  <c r="C644" i="1"/>
  <c r="D644" i="1"/>
  <c r="B645" i="1"/>
  <c r="C645" i="1"/>
  <c r="D645" i="1"/>
  <c r="B646" i="1"/>
  <c r="C646" i="1"/>
  <c r="D646" i="1"/>
  <c r="B647" i="1"/>
  <c r="C647" i="1"/>
  <c r="D647" i="1"/>
  <c r="B648" i="1"/>
  <c r="C648" i="1"/>
  <c r="D648" i="1"/>
  <c r="B649" i="1"/>
  <c r="C649" i="1"/>
  <c r="D649" i="1"/>
  <c r="B650" i="1"/>
  <c r="C650" i="1"/>
  <c r="D650" i="1"/>
  <c r="B651" i="1"/>
  <c r="C651" i="1"/>
  <c r="D651" i="1"/>
  <c r="B652" i="1"/>
  <c r="C652" i="1"/>
  <c r="D652" i="1"/>
  <c r="B653" i="1"/>
  <c r="C653" i="1"/>
  <c r="D653" i="1"/>
  <c r="B654" i="1"/>
  <c r="C654" i="1"/>
  <c r="D654" i="1"/>
  <c r="B655" i="1"/>
  <c r="C655" i="1"/>
  <c r="D655" i="1"/>
  <c r="B656" i="1"/>
  <c r="C656" i="1"/>
  <c r="D656" i="1"/>
  <c r="B657" i="1"/>
  <c r="C657" i="1"/>
  <c r="D657" i="1"/>
  <c r="B658" i="1"/>
  <c r="C658" i="1"/>
  <c r="D658" i="1"/>
  <c r="B659" i="1"/>
  <c r="C659" i="1"/>
  <c r="D659" i="1"/>
  <c r="B660" i="1"/>
  <c r="C660" i="1"/>
  <c r="D660" i="1"/>
  <c r="B661" i="1"/>
  <c r="C661" i="1"/>
  <c r="D661" i="1"/>
  <c r="B662" i="1"/>
  <c r="C662" i="1"/>
  <c r="D662" i="1"/>
  <c r="B663" i="1"/>
  <c r="C663" i="1"/>
  <c r="D663" i="1"/>
  <c r="B664" i="1"/>
  <c r="C664" i="1"/>
  <c r="D664" i="1"/>
  <c r="B665" i="1"/>
  <c r="C665" i="1"/>
  <c r="D665" i="1"/>
  <c r="B666" i="1"/>
  <c r="C666" i="1"/>
  <c r="D666" i="1"/>
  <c r="B667" i="1"/>
  <c r="C667" i="1"/>
  <c r="D667" i="1"/>
  <c r="B668" i="1"/>
  <c r="C668" i="1"/>
  <c r="D668" i="1"/>
  <c r="B669" i="1"/>
  <c r="C669" i="1"/>
  <c r="D669" i="1"/>
  <c r="B670" i="1"/>
  <c r="C670" i="1"/>
  <c r="D670" i="1"/>
  <c r="B671" i="1"/>
  <c r="C671" i="1"/>
  <c r="D671" i="1"/>
  <c r="B672" i="1"/>
  <c r="C672" i="1"/>
  <c r="D672" i="1"/>
  <c r="B673" i="1"/>
  <c r="C673" i="1"/>
  <c r="D673" i="1"/>
  <c r="B674" i="1"/>
  <c r="C674" i="1"/>
  <c r="D674" i="1"/>
  <c r="B675" i="1"/>
  <c r="C675" i="1"/>
  <c r="D675" i="1"/>
  <c r="B676" i="1"/>
  <c r="C676" i="1"/>
  <c r="D676" i="1"/>
  <c r="B677" i="1"/>
  <c r="C677" i="1"/>
  <c r="D677" i="1"/>
  <c r="B678" i="1"/>
  <c r="C678" i="1"/>
  <c r="D678" i="1"/>
  <c r="B679" i="1"/>
  <c r="C679" i="1"/>
  <c r="D679" i="1"/>
  <c r="B680" i="1"/>
  <c r="C680" i="1"/>
  <c r="D680" i="1"/>
  <c r="B681" i="1"/>
  <c r="C681" i="1"/>
  <c r="D681" i="1"/>
  <c r="B682" i="1"/>
  <c r="C682" i="1"/>
  <c r="D682" i="1"/>
  <c r="B683" i="1"/>
  <c r="C683" i="1"/>
  <c r="D683" i="1"/>
  <c r="B684" i="1"/>
  <c r="C684" i="1"/>
  <c r="D684" i="1"/>
  <c r="B685" i="1"/>
  <c r="C685" i="1"/>
  <c r="D685" i="1"/>
  <c r="B686" i="1"/>
  <c r="C686" i="1"/>
  <c r="D686" i="1"/>
  <c r="B687" i="1"/>
  <c r="C687" i="1"/>
  <c r="D687" i="1"/>
  <c r="B688" i="1"/>
  <c r="C688" i="1"/>
  <c r="D688" i="1"/>
  <c r="B689" i="1"/>
  <c r="C689" i="1"/>
  <c r="D689" i="1"/>
  <c r="B690" i="1"/>
  <c r="C690" i="1"/>
  <c r="D690" i="1"/>
  <c r="B691" i="1"/>
  <c r="C691" i="1"/>
  <c r="D691" i="1"/>
  <c r="B692" i="1"/>
  <c r="C692" i="1"/>
  <c r="D692" i="1"/>
  <c r="B693" i="1"/>
  <c r="C693" i="1"/>
  <c r="D693" i="1"/>
  <c r="B694" i="1"/>
  <c r="C694" i="1"/>
  <c r="D694" i="1"/>
  <c r="B695" i="1"/>
  <c r="C695" i="1"/>
  <c r="D695" i="1"/>
  <c r="B696" i="1"/>
  <c r="C696" i="1"/>
  <c r="D696" i="1"/>
  <c r="B697" i="1"/>
  <c r="C697" i="1"/>
  <c r="D697" i="1"/>
  <c r="B698" i="1"/>
  <c r="C698" i="1"/>
  <c r="D698" i="1"/>
  <c r="B699" i="1"/>
  <c r="C699" i="1"/>
  <c r="D699" i="1"/>
  <c r="B700" i="1"/>
  <c r="C700" i="1"/>
  <c r="D700" i="1"/>
  <c r="B701" i="1"/>
  <c r="C701" i="1"/>
  <c r="D701" i="1"/>
  <c r="B702" i="1"/>
  <c r="C702" i="1"/>
  <c r="D702" i="1"/>
  <c r="B703" i="1"/>
  <c r="C703" i="1"/>
  <c r="D703" i="1"/>
  <c r="B704" i="1"/>
  <c r="C704" i="1"/>
  <c r="D704" i="1"/>
  <c r="B705" i="1"/>
  <c r="C705" i="1"/>
  <c r="D705" i="1"/>
  <c r="B706" i="1"/>
  <c r="C706" i="1"/>
  <c r="D706" i="1"/>
  <c r="B707" i="1"/>
  <c r="C707" i="1"/>
  <c r="D707" i="1"/>
  <c r="B708" i="1"/>
  <c r="C708" i="1"/>
  <c r="D708" i="1"/>
  <c r="B709" i="1"/>
  <c r="C709" i="1"/>
  <c r="D709" i="1"/>
  <c r="B710" i="1"/>
  <c r="C710" i="1"/>
  <c r="D710" i="1"/>
  <c r="B711" i="1"/>
  <c r="C711" i="1"/>
  <c r="D711" i="1"/>
  <c r="B712" i="1"/>
  <c r="C712" i="1"/>
  <c r="D712" i="1"/>
  <c r="B713" i="1"/>
  <c r="C713" i="1"/>
  <c r="D713" i="1"/>
  <c r="B714" i="1"/>
  <c r="C714" i="1"/>
  <c r="D714" i="1"/>
  <c r="B715" i="1"/>
  <c r="C715" i="1"/>
  <c r="D715" i="1"/>
  <c r="B716" i="1"/>
  <c r="C716" i="1"/>
  <c r="D716" i="1"/>
  <c r="B717" i="1"/>
  <c r="C717" i="1"/>
  <c r="D717" i="1"/>
  <c r="B718" i="1"/>
  <c r="C718" i="1"/>
  <c r="D718" i="1"/>
  <c r="B719" i="1"/>
  <c r="C719" i="1"/>
  <c r="D719" i="1"/>
  <c r="B720" i="1"/>
  <c r="C720" i="1"/>
  <c r="D720" i="1"/>
  <c r="B721" i="1"/>
  <c r="C721" i="1"/>
  <c r="D721" i="1"/>
  <c r="B722" i="1"/>
  <c r="C722" i="1"/>
  <c r="D722" i="1"/>
  <c r="B723" i="1"/>
  <c r="C723" i="1"/>
  <c r="D723" i="1"/>
  <c r="B724" i="1"/>
  <c r="C724" i="1"/>
  <c r="D724" i="1"/>
  <c r="B725" i="1"/>
  <c r="C725" i="1"/>
  <c r="D725" i="1"/>
  <c r="B726" i="1"/>
  <c r="C726" i="1"/>
  <c r="D726" i="1"/>
  <c r="B727" i="1"/>
  <c r="C727" i="1"/>
  <c r="D727" i="1"/>
  <c r="B728" i="1"/>
  <c r="C728" i="1"/>
  <c r="D728" i="1"/>
  <c r="B729" i="1"/>
  <c r="C729" i="1"/>
  <c r="D729" i="1"/>
  <c r="B730" i="1"/>
  <c r="C730" i="1"/>
  <c r="D730" i="1"/>
  <c r="B731" i="1"/>
  <c r="C731" i="1"/>
  <c r="D731" i="1"/>
  <c r="B732" i="1"/>
  <c r="C732" i="1"/>
  <c r="D732" i="1"/>
  <c r="B733" i="1"/>
  <c r="C733" i="1"/>
  <c r="D733" i="1"/>
  <c r="B734" i="1"/>
  <c r="C734" i="1"/>
  <c r="D734" i="1"/>
  <c r="B735" i="1"/>
  <c r="C735" i="1"/>
  <c r="D735" i="1"/>
  <c r="B736" i="1"/>
  <c r="C736" i="1"/>
  <c r="D736" i="1"/>
  <c r="B737" i="1"/>
  <c r="C737" i="1"/>
  <c r="D737" i="1"/>
  <c r="B738" i="1"/>
  <c r="C738" i="1"/>
  <c r="D738" i="1"/>
  <c r="B739" i="1"/>
  <c r="C739" i="1"/>
  <c r="D739" i="1"/>
  <c r="B740" i="1"/>
  <c r="C740" i="1"/>
  <c r="D740" i="1"/>
  <c r="B741" i="1"/>
  <c r="C741" i="1"/>
  <c r="D741" i="1"/>
  <c r="B742" i="1"/>
  <c r="C742" i="1"/>
  <c r="D742" i="1"/>
  <c r="B743" i="1"/>
  <c r="C743" i="1"/>
  <c r="D743" i="1"/>
  <c r="B744" i="1"/>
  <c r="C744" i="1"/>
  <c r="D744" i="1"/>
  <c r="B745" i="1"/>
  <c r="C745" i="1"/>
  <c r="D745" i="1"/>
  <c r="B746" i="1"/>
  <c r="C746" i="1"/>
  <c r="D746" i="1"/>
  <c r="B747" i="1"/>
  <c r="C747" i="1"/>
  <c r="D747" i="1"/>
  <c r="B748" i="1"/>
  <c r="C748" i="1"/>
  <c r="D748" i="1"/>
  <c r="B749" i="1"/>
  <c r="C749" i="1"/>
  <c r="D749" i="1"/>
  <c r="B750" i="1"/>
  <c r="C750" i="1"/>
  <c r="D750" i="1"/>
  <c r="B751" i="1"/>
  <c r="C751" i="1"/>
  <c r="D751" i="1"/>
  <c r="B752" i="1"/>
  <c r="C752" i="1"/>
  <c r="D752" i="1"/>
  <c r="B753" i="1"/>
  <c r="C753" i="1"/>
  <c r="D753" i="1"/>
  <c r="B754" i="1"/>
  <c r="C754" i="1"/>
  <c r="D754" i="1"/>
  <c r="B755" i="1"/>
  <c r="C755" i="1"/>
  <c r="D755" i="1"/>
  <c r="B756" i="1"/>
  <c r="C756" i="1"/>
  <c r="D756" i="1"/>
  <c r="B757" i="1"/>
  <c r="C757" i="1"/>
  <c r="D757" i="1"/>
  <c r="B758" i="1"/>
  <c r="C758" i="1"/>
  <c r="D758" i="1"/>
  <c r="B759" i="1"/>
  <c r="C759" i="1"/>
  <c r="D759" i="1"/>
  <c r="B760" i="1"/>
  <c r="C760" i="1"/>
  <c r="D760" i="1"/>
  <c r="B761" i="1"/>
  <c r="C761" i="1"/>
  <c r="D761" i="1"/>
  <c r="B762" i="1"/>
  <c r="C762" i="1"/>
  <c r="D762" i="1"/>
  <c r="B763" i="1"/>
  <c r="C763" i="1"/>
  <c r="D763" i="1"/>
  <c r="B764" i="1"/>
  <c r="C764" i="1"/>
  <c r="D764" i="1"/>
  <c r="B765" i="1"/>
  <c r="C765" i="1"/>
  <c r="D765" i="1"/>
  <c r="B766" i="1"/>
  <c r="C766" i="1"/>
  <c r="D766" i="1"/>
  <c r="B767" i="1"/>
  <c r="C767" i="1"/>
  <c r="D767" i="1"/>
  <c r="B768" i="1"/>
  <c r="C768" i="1"/>
  <c r="D768" i="1"/>
  <c r="B769" i="1"/>
  <c r="C769" i="1"/>
  <c r="D769" i="1"/>
  <c r="B770" i="1"/>
  <c r="C770" i="1"/>
  <c r="D770" i="1"/>
  <c r="B771" i="1"/>
  <c r="C771" i="1"/>
  <c r="D771" i="1"/>
  <c r="B772" i="1"/>
  <c r="C772" i="1"/>
  <c r="D772" i="1"/>
  <c r="B773" i="1"/>
  <c r="C773" i="1"/>
  <c r="D773" i="1"/>
  <c r="B774" i="1"/>
  <c r="C774" i="1"/>
  <c r="D774" i="1"/>
  <c r="B775" i="1"/>
  <c r="C775" i="1"/>
  <c r="D775" i="1"/>
  <c r="B776" i="1"/>
  <c r="C776" i="1"/>
  <c r="D776" i="1"/>
  <c r="B777" i="1"/>
  <c r="C777" i="1"/>
  <c r="D777" i="1"/>
  <c r="B778" i="1"/>
  <c r="C778" i="1"/>
  <c r="D778" i="1"/>
  <c r="B779" i="1"/>
  <c r="C779" i="1"/>
  <c r="D779" i="1"/>
  <c r="B780" i="1"/>
  <c r="C780" i="1"/>
  <c r="D780" i="1"/>
  <c r="B781" i="1"/>
  <c r="C781" i="1"/>
  <c r="D781" i="1"/>
  <c r="B782" i="1"/>
  <c r="C782" i="1"/>
  <c r="D782" i="1"/>
  <c r="B783" i="1"/>
  <c r="C783" i="1"/>
  <c r="D783" i="1"/>
  <c r="B784" i="1"/>
  <c r="C784" i="1"/>
  <c r="D784" i="1"/>
  <c r="B785" i="1"/>
  <c r="C785" i="1"/>
  <c r="D785" i="1"/>
  <c r="B786" i="1"/>
  <c r="C786" i="1"/>
  <c r="D786" i="1"/>
  <c r="B787" i="1"/>
  <c r="C787" i="1"/>
  <c r="D787" i="1"/>
  <c r="B788" i="1"/>
  <c r="C788" i="1"/>
  <c r="D788" i="1"/>
  <c r="B789" i="1"/>
  <c r="C789" i="1"/>
  <c r="D789" i="1"/>
  <c r="B790" i="1"/>
  <c r="C790" i="1"/>
  <c r="D790" i="1"/>
  <c r="B791" i="1"/>
  <c r="C791" i="1"/>
  <c r="D791" i="1"/>
  <c r="B792" i="1"/>
  <c r="C792" i="1"/>
  <c r="D792" i="1"/>
  <c r="B793" i="1"/>
  <c r="C793" i="1"/>
  <c r="D793" i="1"/>
  <c r="B794" i="1"/>
  <c r="C794" i="1"/>
  <c r="D794" i="1"/>
  <c r="B795" i="1"/>
  <c r="C795" i="1"/>
  <c r="D795" i="1"/>
  <c r="B796" i="1"/>
  <c r="C796" i="1"/>
  <c r="D796" i="1"/>
  <c r="B797" i="1"/>
  <c r="C797" i="1"/>
  <c r="D797" i="1"/>
  <c r="B798" i="1"/>
  <c r="C798" i="1"/>
  <c r="D798" i="1"/>
  <c r="B799" i="1"/>
  <c r="C799" i="1"/>
  <c r="D799" i="1"/>
  <c r="B800" i="1"/>
  <c r="C800" i="1"/>
  <c r="D800" i="1"/>
  <c r="B801" i="1"/>
  <c r="C801" i="1"/>
  <c r="D801" i="1"/>
  <c r="B802" i="1"/>
  <c r="C802" i="1"/>
  <c r="D802" i="1"/>
  <c r="B803" i="1"/>
  <c r="C803" i="1"/>
  <c r="D803" i="1"/>
  <c r="B804" i="1"/>
  <c r="C804" i="1"/>
  <c r="D804" i="1"/>
  <c r="B805" i="1"/>
  <c r="C805" i="1"/>
  <c r="D805" i="1"/>
  <c r="B806" i="1"/>
  <c r="C806" i="1"/>
  <c r="D806" i="1"/>
  <c r="B807" i="1"/>
  <c r="C807" i="1"/>
  <c r="D807" i="1"/>
  <c r="B808" i="1"/>
  <c r="C808" i="1"/>
  <c r="D808" i="1"/>
  <c r="B809" i="1"/>
  <c r="C809" i="1"/>
  <c r="D809" i="1"/>
  <c r="B810" i="1"/>
  <c r="C810" i="1"/>
  <c r="D810" i="1"/>
  <c r="B811" i="1"/>
  <c r="C811" i="1"/>
  <c r="D811" i="1"/>
  <c r="B812" i="1"/>
  <c r="C812" i="1"/>
  <c r="D812" i="1"/>
  <c r="B813" i="1"/>
  <c r="C813" i="1"/>
  <c r="D813" i="1"/>
  <c r="B814" i="1"/>
  <c r="C814" i="1"/>
  <c r="D814" i="1"/>
  <c r="B815" i="1"/>
  <c r="C815" i="1"/>
  <c r="D815" i="1"/>
  <c r="B816" i="1"/>
  <c r="C816" i="1"/>
  <c r="D816" i="1"/>
  <c r="B817" i="1"/>
  <c r="C817" i="1"/>
  <c r="D817" i="1"/>
  <c r="B818" i="1"/>
  <c r="C818" i="1"/>
  <c r="D818" i="1"/>
  <c r="B819" i="1"/>
  <c r="C819" i="1"/>
  <c r="D819" i="1"/>
  <c r="B820" i="1"/>
  <c r="C820" i="1"/>
  <c r="D820" i="1"/>
  <c r="B821" i="1"/>
  <c r="C821" i="1"/>
  <c r="D821" i="1"/>
  <c r="B822" i="1"/>
  <c r="C822" i="1"/>
  <c r="D822" i="1"/>
  <c r="B823" i="1"/>
  <c r="C823" i="1"/>
  <c r="D823" i="1"/>
  <c r="B824" i="1"/>
  <c r="C824" i="1"/>
  <c r="D824" i="1"/>
  <c r="B825" i="1"/>
  <c r="C825" i="1"/>
  <c r="D825" i="1"/>
  <c r="B826" i="1"/>
  <c r="C826" i="1"/>
  <c r="D826" i="1"/>
  <c r="B827" i="1"/>
  <c r="C827" i="1"/>
  <c r="D827" i="1"/>
  <c r="B828" i="1"/>
  <c r="C828" i="1"/>
  <c r="D828" i="1"/>
  <c r="B829" i="1"/>
  <c r="C829" i="1"/>
  <c r="D829" i="1"/>
  <c r="B830" i="1"/>
  <c r="C830" i="1"/>
  <c r="D830" i="1"/>
  <c r="B831" i="1"/>
  <c r="C831" i="1"/>
  <c r="D831" i="1"/>
  <c r="B832" i="1"/>
  <c r="C832" i="1"/>
  <c r="D832" i="1"/>
  <c r="B833" i="1"/>
  <c r="C833" i="1"/>
  <c r="D833" i="1"/>
  <c r="B834" i="1"/>
  <c r="C834" i="1"/>
  <c r="D834" i="1"/>
  <c r="B835" i="1"/>
  <c r="C835" i="1"/>
  <c r="D835" i="1"/>
  <c r="B836" i="1"/>
  <c r="C836" i="1"/>
  <c r="D836" i="1"/>
  <c r="B837" i="1"/>
  <c r="C837" i="1"/>
  <c r="D837" i="1"/>
  <c r="B838" i="1"/>
  <c r="C838" i="1"/>
  <c r="D838" i="1"/>
  <c r="B839" i="1"/>
  <c r="C839" i="1"/>
  <c r="D839" i="1"/>
  <c r="B840" i="1"/>
  <c r="C840" i="1"/>
  <c r="D840" i="1"/>
  <c r="B841" i="1"/>
  <c r="C841" i="1"/>
  <c r="D841" i="1"/>
  <c r="B842" i="1"/>
  <c r="C842" i="1"/>
  <c r="D842" i="1"/>
  <c r="B843" i="1"/>
  <c r="C843" i="1"/>
  <c r="D843" i="1"/>
  <c r="B844" i="1"/>
  <c r="C844" i="1"/>
  <c r="D844" i="1"/>
  <c r="B845" i="1"/>
  <c r="C845" i="1"/>
  <c r="D845" i="1"/>
  <c r="B846" i="1"/>
  <c r="C846" i="1"/>
  <c r="D846" i="1"/>
  <c r="B847" i="1"/>
  <c r="C847" i="1"/>
  <c r="D847" i="1"/>
  <c r="B848" i="1"/>
  <c r="C848" i="1"/>
  <c r="D848" i="1"/>
  <c r="B849" i="1"/>
  <c r="C849" i="1"/>
  <c r="D849" i="1"/>
  <c r="B850" i="1"/>
  <c r="C850" i="1"/>
  <c r="D850" i="1"/>
  <c r="B851" i="1"/>
  <c r="C851" i="1"/>
  <c r="D851" i="1"/>
  <c r="B852" i="1"/>
  <c r="C852" i="1"/>
  <c r="D852" i="1"/>
  <c r="B853" i="1"/>
  <c r="C853" i="1"/>
  <c r="D853" i="1"/>
  <c r="B854" i="1"/>
  <c r="C854" i="1"/>
  <c r="D854" i="1"/>
  <c r="B855" i="1"/>
  <c r="C855" i="1"/>
  <c r="D855" i="1"/>
  <c r="B856" i="1"/>
  <c r="C856" i="1"/>
  <c r="D856" i="1"/>
  <c r="B857" i="1"/>
  <c r="C857" i="1"/>
  <c r="D857" i="1"/>
  <c r="B858" i="1"/>
  <c r="C858" i="1"/>
  <c r="D858" i="1"/>
  <c r="B859" i="1"/>
  <c r="C859" i="1"/>
  <c r="D859" i="1"/>
  <c r="B860" i="1"/>
  <c r="C860" i="1"/>
  <c r="D860" i="1"/>
  <c r="B861" i="1"/>
  <c r="C861" i="1"/>
  <c r="D861" i="1"/>
  <c r="B862" i="1"/>
  <c r="C862" i="1"/>
  <c r="D862" i="1"/>
  <c r="B863" i="1"/>
  <c r="C863" i="1"/>
  <c r="D863" i="1"/>
  <c r="B864" i="1"/>
  <c r="C864" i="1"/>
  <c r="D864" i="1"/>
  <c r="B865" i="1"/>
  <c r="C865" i="1"/>
  <c r="D865" i="1"/>
  <c r="B866" i="1"/>
  <c r="C866" i="1"/>
  <c r="D866" i="1"/>
  <c r="B867" i="1"/>
  <c r="C867" i="1"/>
  <c r="D867" i="1"/>
  <c r="B868" i="1"/>
  <c r="C868" i="1"/>
  <c r="D868" i="1"/>
  <c r="B869" i="1"/>
  <c r="C869" i="1"/>
  <c r="D869" i="1"/>
  <c r="B870" i="1"/>
  <c r="C870" i="1"/>
  <c r="D870" i="1"/>
  <c r="B871" i="1"/>
  <c r="C871" i="1"/>
  <c r="D871" i="1"/>
  <c r="B872" i="1"/>
  <c r="C872" i="1"/>
  <c r="D872" i="1"/>
  <c r="B873" i="1"/>
  <c r="C873" i="1"/>
  <c r="D873" i="1"/>
  <c r="B874" i="1"/>
  <c r="C874" i="1"/>
  <c r="D874" i="1"/>
  <c r="B875" i="1"/>
  <c r="C875" i="1"/>
  <c r="D875" i="1"/>
  <c r="B876" i="1"/>
  <c r="C876" i="1"/>
  <c r="D876" i="1"/>
  <c r="B877" i="1"/>
  <c r="C877" i="1"/>
  <c r="D877" i="1"/>
  <c r="B878" i="1"/>
  <c r="C878" i="1"/>
  <c r="D878" i="1"/>
  <c r="B879" i="1"/>
  <c r="C879" i="1"/>
  <c r="D879" i="1"/>
  <c r="B880" i="1"/>
  <c r="C880" i="1"/>
  <c r="D880" i="1"/>
  <c r="B881" i="1"/>
  <c r="C881" i="1"/>
  <c r="D881" i="1"/>
  <c r="B882" i="1"/>
  <c r="C882" i="1"/>
  <c r="D882" i="1"/>
  <c r="B883" i="1"/>
  <c r="C883" i="1"/>
  <c r="D883" i="1"/>
  <c r="B884" i="1"/>
  <c r="C884" i="1"/>
  <c r="D884" i="1"/>
  <c r="B885" i="1"/>
  <c r="C885" i="1"/>
  <c r="D885" i="1"/>
  <c r="B886" i="1"/>
  <c r="C886" i="1"/>
  <c r="D886" i="1"/>
  <c r="B887" i="1"/>
  <c r="C887" i="1"/>
  <c r="D887" i="1"/>
  <c r="B888" i="1"/>
  <c r="C888" i="1"/>
  <c r="D888" i="1"/>
  <c r="B889" i="1"/>
  <c r="C889" i="1"/>
  <c r="D889" i="1"/>
  <c r="B890" i="1"/>
  <c r="C890" i="1"/>
  <c r="D890" i="1"/>
  <c r="B891" i="1"/>
  <c r="C891" i="1"/>
  <c r="D891" i="1"/>
  <c r="B892" i="1"/>
  <c r="C892" i="1"/>
  <c r="D892" i="1"/>
  <c r="B893" i="1"/>
  <c r="C893" i="1"/>
  <c r="D893" i="1"/>
  <c r="B894" i="1"/>
  <c r="C894" i="1"/>
  <c r="D894" i="1"/>
  <c r="B895" i="1"/>
  <c r="C895" i="1"/>
  <c r="D895" i="1"/>
  <c r="B896" i="1"/>
  <c r="C896" i="1"/>
  <c r="D896" i="1"/>
  <c r="B897" i="1"/>
  <c r="C897" i="1"/>
  <c r="D897" i="1"/>
  <c r="B898" i="1"/>
  <c r="C898" i="1"/>
  <c r="D898" i="1"/>
  <c r="B899" i="1"/>
  <c r="C899" i="1"/>
  <c r="D899" i="1"/>
  <c r="B900" i="1"/>
  <c r="C900" i="1"/>
  <c r="D900" i="1"/>
  <c r="B901" i="1"/>
  <c r="C901" i="1"/>
  <c r="D901" i="1"/>
  <c r="B902" i="1"/>
  <c r="C902" i="1"/>
  <c r="D902" i="1"/>
  <c r="B903" i="1"/>
  <c r="C903" i="1"/>
  <c r="D903" i="1"/>
  <c r="B904" i="1"/>
  <c r="C904" i="1"/>
  <c r="D904" i="1"/>
  <c r="B905" i="1"/>
  <c r="C905" i="1"/>
  <c r="D905" i="1"/>
  <c r="B906" i="1"/>
  <c r="C906" i="1"/>
  <c r="D906" i="1"/>
  <c r="B907" i="1"/>
  <c r="C907" i="1"/>
  <c r="D907" i="1"/>
  <c r="B908" i="1"/>
  <c r="C908" i="1"/>
  <c r="D908" i="1"/>
  <c r="B909" i="1"/>
  <c r="C909" i="1"/>
  <c r="D909" i="1"/>
  <c r="B910" i="1"/>
  <c r="C910" i="1"/>
  <c r="D910" i="1"/>
  <c r="B911" i="1"/>
  <c r="C911" i="1"/>
  <c r="D911" i="1"/>
  <c r="B912" i="1"/>
  <c r="C912" i="1"/>
  <c r="D912" i="1"/>
  <c r="B913" i="1"/>
  <c r="C913" i="1"/>
  <c r="D913" i="1"/>
  <c r="B914" i="1"/>
  <c r="C914" i="1"/>
  <c r="D914" i="1"/>
  <c r="B915" i="1"/>
  <c r="C915" i="1"/>
  <c r="D915" i="1"/>
  <c r="B916" i="1"/>
  <c r="C916" i="1"/>
  <c r="D916" i="1"/>
  <c r="B917" i="1"/>
  <c r="C917" i="1"/>
  <c r="D917" i="1"/>
  <c r="B918" i="1"/>
  <c r="C918" i="1"/>
  <c r="D918" i="1"/>
  <c r="B919" i="1"/>
  <c r="C919" i="1"/>
  <c r="D919" i="1"/>
  <c r="B920" i="1"/>
  <c r="C920" i="1"/>
  <c r="D920" i="1"/>
  <c r="B921" i="1"/>
  <c r="C921" i="1"/>
  <c r="D921" i="1"/>
  <c r="B922" i="1"/>
  <c r="C922" i="1"/>
  <c r="D922" i="1"/>
  <c r="B923" i="1"/>
  <c r="C923" i="1"/>
  <c r="D923" i="1"/>
  <c r="B924" i="1"/>
  <c r="C924" i="1"/>
  <c r="D924" i="1"/>
  <c r="B925" i="1"/>
  <c r="C925" i="1"/>
  <c r="D925" i="1"/>
  <c r="B926" i="1"/>
  <c r="C926" i="1"/>
  <c r="D926" i="1"/>
  <c r="B927" i="1"/>
  <c r="C927" i="1"/>
  <c r="D927" i="1"/>
  <c r="B928" i="1"/>
  <c r="C928" i="1"/>
  <c r="D928" i="1"/>
  <c r="B929" i="1"/>
  <c r="C929" i="1"/>
  <c r="D929" i="1"/>
  <c r="B930" i="1"/>
  <c r="C930" i="1"/>
  <c r="D930" i="1"/>
  <c r="B931" i="1"/>
  <c r="C931" i="1"/>
  <c r="D931" i="1"/>
  <c r="B932" i="1"/>
  <c r="C932" i="1"/>
  <c r="D932" i="1"/>
  <c r="B933" i="1"/>
  <c r="C933" i="1"/>
  <c r="D933" i="1"/>
  <c r="B934" i="1"/>
  <c r="C934" i="1"/>
  <c r="D934" i="1"/>
  <c r="B935" i="1"/>
  <c r="C935" i="1"/>
  <c r="D935" i="1"/>
  <c r="B936" i="1"/>
  <c r="C936" i="1"/>
  <c r="D936" i="1"/>
  <c r="B937" i="1"/>
  <c r="C937" i="1"/>
  <c r="D937" i="1"/>
  <c r="B938" i="1"/>
  <c r="C938" i="1"/>
  <c r="D938" i="1"/>
  <c r="B939" i="1"/>
  <c r="C939" i="1"/>
  <c r="D939" i="1"/>
  <c r="B940" i="1"/>
  <c r="C940" i="1"/>
  <c r="D940" i="1"/>
  <c r="B941" i="1"/>
  <c r="C941" i="1"/>
  <c r="D941" i="1"/>
  <c r="B942" i="1"/>
  <c r="C942" i="1"/>
  <c r="D942" i="1"/>
  <c r="B943" i="1"/>
  <c r="C943" i="1"/>
  <c r="D943" i="1"/>
  <c r="B944" i="1"/>
  <c r="C944" i="1"/>
  <c r="D944" i="1"/>
  <c r="B945" i="1"/>
  <c r="C945" i="1"/>
  <c r="D945" i="1"/>
  <c r="B946" i="1"/>
  <c r="C946" i="1"/>
  <c r="D946" i="1"/>
  <c r="B947" i="1"/>
  <c r="C947" i="1"/>
  <c r="D947" i="1"/>
  <c r="B948" i="1"/>
  <c r="C948" i="1"/>
  <c r="D948" i="1"/>
  <c r="B949" i="1"/>
  <c r="C949" i="1"/>
  <c r="D949" i="1"/>
  <c r="B950" i="1"/>
  <c r="C950" i="1"/>
  <c r="D950" i="1"/>
  <c r="B951" i="1"/>
  <c r="C951" i="1"/>
  <c r="D951" i="1"/>
  <c r="B952" i="1"/>
  <c r="C952" i="1"/>
  <c r="D952" i="1"/>
  <c r="B953" i="1"/>
  <c r="C953" i="1"/>
  <c r="D953" i="1"/>
  <c r="B954" i="1"/>
  <c r="C954" i="1"/>
  <c r="D954" i="1"/>
  <c r="B955" i="1"/>
  <c r="C955" i="1"/>
  <c r="D955" i="1"/>
  <c r="B956" i="1"/>
  <c r="C956" i="1"/>
  <c r="D956" i="1"/>
  <c r="B957" i="1"/>
  <c r="C957" i="1"/>
  <c r="D957" i="1"/>
  <c r="B958" i="1"/>
  <c r="C958" i="1"/>
  <c r="D958" i="1"/>
  <c r="B959" i="1"/>
  <c r="C959" i="1"/>
  <c r="D959" i="1"/>
  <c r="B960" i="1"/>
  <c r="C960" i="1"/>
  <c r="D960" i="1"/>
  <c r="B961" i="1"/>
  <c r="C961" i="1"/>
  <c r="D961" i="1"/>
  <c r="F67" i="1" l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4" i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C12" i="10"/>
  <c r="C13" i="10"/>
  <c r="C11" i="10"/>
  <c r="A13" i="10"/>
  <c r="A12" i="10"/>
  <c r="A11" i="10"/>
  <c r="B175" i="1" l="1"/>
  <c r="C175" i="1"/>
  <c r="D175" i="1"/>
  <c r="B18" i="10"/>
  <c r="B42" i="1" l="1"/>
  <c r="B41" i="1"/>
  <c r="B40" i="1"/>
  <c r="B39" i="1"/>
  <c r="H7" i="10" l="1"/>
  <c r="H8" i="10"/>
  <c r="H6" i="10"/>
  <c r="G8" i="10"/>
  <c r="G7" i="10"/>
  <c r="C8" i="10"/>
  <c r="C7" i="10"/>
  <c r="A8" i="10"/>
  <c r="A7" i="10"/>
  <c r="B17" i="10"/>
  <c r="B16" i="10"/>
  <c r="A16" i="10"/>
  <c r="A1" i="10"/>
  <c r="B47" i="1" l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D46" i="1"/>
  <c r="C46" i="1"/>
  <c r="B46" i="1"/>
</calcChain>
</file>

<file path=xl/sharedStrings.xml><?xml version="1.0" encoding="utf-8"?>
<sst xmlns="http://schemas.openxmlformats.org/spreadsheetml/2006/main" count="105" uniqueCount="73">
  <si>
    <t>Day</t>
  </si>
  <si>
    <t>Month</t>
  </si>
  <si>
    <t>Year</t>
  </si>
  <si>
    <t>Source</t>
  </si>
  <si>
    <t>Daily Data</t>
  </si>
  <si>
    <t>Column Labels</t>
  </si>
  <si>
    <t>Grand Total</t>
  </si>
  <si>
    <t>Row Labels</t>
  </si>
  <si>
    <t>Hydrological Year Book of Sierra Leone (1 May 1970 - 31 March 1976)</t>
  </si>
  <si>
    <t>UNDP / MEP (Water Supply Division)  SIL/72/007</t>
  </si>
  <si>
    <t>Date</t>
  </si>
  <si>
    <t>River Basin</t>
  </si>
  <si>
    <t>Rokel-Seli</t>
  </si>
  <si>
    <t>Latitude</t>
  </si>
  <si>
    <t>Longitude</t>
  </si>
  <si>
    <t>Established</t>
  </si>
  <si>
    <t>Record Period</t>
  </si>
  <si>
    <t>Station Information</t>
  </si>
  <si>
    <t>Sources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</si>
  <si>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</si>
  <si>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</si>
  <si>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</si>
  <si>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</si>
  <si>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</si>
  <si>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</si>
  <si>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</si>
  <si>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</si>
  <si>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</si>
  <si>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</si>
  <si>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</si>
  <si>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</si>
  <si>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Mean</t>
  </si>
  <si>
    <t>Min</t>
  </si>
  <si>
    <t>Max</t>
  </si>
  <si>
    <t>Std Dev</t>
  </si>
  <si>
    <t>Mins</t>
  </si>
  <si>
    <t>Degs</t>
  </si>
  <si>
    <t>1975.00 Average</t>
  </si>
  <si>
    <t>Bumbuna Rainfall &amp; Evaporation Station</t>
  </si>
  <si>
    <t>Rainfall and Evaporation (mm)</t>
  </si>
  <si>
    <t>Location</t>
  </si>
  <si>
    <t>Bumbuna Village</t>
  </si>
  <si>
    <t>Mins &amp; Secs</t>
  </si>
  <si>
    <t>44mins 52secs</t>
  </si>
  <si>
    <t>2mins 28secs</t>
  </si>
  <si>
    <t>August 1972</t>
  </si>
  <si>
    <t>1 September 1972 to 31 March 1975</t>
  </si>
  <si>
    <t>Rain Gauge</t>
  </si>
  <si>
    <t>Evaporation Pan</t>
  </si>
  <si>
    <t>Class A Land Pan, supported above ground</t>
  </si>
  <si>
    <t>Page 96</t>
  </si>
  <si>
    <t>Secs</t>
  </si>
  <si>
    <t>Daily Rainfall &amp; Evaporation (mm)</t>
  </si>
  <si>
    <t>Statistics</t>
  </si>
  <si>
    <t>Rainfall (mm)</t>
  </si>
  <si>
    <t>Evaporation (mm)</t>
  </si>
  <si>
    <t>Rainfall (ins)</t>
  </si>
  <si>
    <t>Cumulative Rainfall (mm)</t>
  </si>
  <si>
    <t>Evaporation (ins)</t>
  </si>
  <si>
    <t>1972.00 Average</t>
  </si>
  <si>
    <t>1973.00 Average</t>
  </si>
  <si>
    <t>1974.00 Average</t>
  </si>
  <si>
    <t>Sum of Rainfall (mm)</t>
  </si>
  <si>
    <t>Total</t>
  </si>
  <si>
    <t>Monthly Total Rainfall (mm)</t>
  </si>
  <si>
    <t>Monthly Total Evaporation (mm)</t>
  </si>
  <si>
    <t>1972 Total</t>
  </si>
  <si>
    <t>1973 Total</t>
  </si>
  <si>
    <t>1974 Total</t>
  </si>
  <si>
    <t>1975 Total</t>
  </si>
  <si>
    <t>Sum of Evaporation (ins)</t>
  </si>
  <si>
    <t>Sum of Evaporation (mm)</t>
  </si>
  <si>
    <t>Casella common rain gauge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</si>
</sst>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 mmmm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1" fontId="0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quotePrefix="1" applyFont="1"/>
    <xf numFmtId="0" fontId="7" fillId="0" borderId="0" xfId="0" applyFont="1"/>
    <xf numFmtId="0" fontId="8" fillId="0" borderId="0" xfId="0" applyFont="1"/>
    <xf numFmtId="0" fontId="2" fillId="0" borderId="1" xfId="0" applyFont="1" applyBorder="1"/>
    <xf numFmtId="0" fontId="7" fillId="0" borderId="1" xfId="0" applyFont="1" applyBorder="1"/>
    <xf numFmtId="164" fontId="7" fillId="0" borderId="1" xfId="0" applyNumberFormat="1" applyFont="1" applyBorder="1"/>
    <xf numFmtId="166" fontId="7" fillId="0" borderId="1" xfId="0" applyNumberFormat="1" applyFont="1" applyBorder="1"/>
    <xf numFmtId="0" fontId="8" fillId="0" borderId="1" xfId="0" applyFont="1" applyBorder="1"/>
    <xf numFmtId="164" fontId="7" fillId="0" borderId="0" xfId="0" applyNumberFormat="1" applyFont="1"/>
    <xf numFmtId="166" fontId="7" fillId="0" borderId="0" xfId="0" applyNumberFormat="1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1" fontId="8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9" fillId="0" borderId="1" xfId="0" applyFont="1" applyBorder="1" applyAlignment="1">
      <alignment horizontal="center"/>
    </xf>
    <xf numFmtId="14" fontId="0" fillId="0" borderId="0" xfId="0" applyNumberFormat="1"/>
    <xf numFmtId="0" fontId="9" fillId="0" borderId="0" xfId="0" applyFont="1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3">
    <dxf>
      <numFmt numFmtId="164" formatCode="0.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Daily Rainfall and Evaporation (mm)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736682562567004E-2"/>
          <c:y val="0.19981700204141148"/>
          <c:w val="0.90144172119330157"/>
          <c:h val="0.68420312044327791"/>
        </c:manualLayout>
      </c:layout>
      <c:lineChart>
        <c:grouping val="standard"/>
        <c:varyColors val="0"/>
        <c:ser>
          <c:idx val="3"/>
          <c:order val="0"/>
          <c:tx>
            <c:strRef>
              <c:f>DailyData!$E$45</c:f>
              <c:strCache>
                <c:ptCount val="1"/>
                <c:pt idx="0">
                  <c:v>Rainfall (mm)</c:v>
                </c:pt>
              </c:strCache>
            </c:strRef>
          </c:tx>
          <c:marker>
            <c:symbol val="none"/>
          </c:marker>
          <c:cat>
            <c:numRef>
              <c:f>DailyData!$A$46:$A$961</c:f>
              <c:numCache>
                <c:formatCode>m/d/yyyy</c:formatCode>
                <c:ptCount val="916"/>
                <c:pt idx="0">
                  <c:v>26543</c:v>
                </c:pt>
                <c:pt idx="1">
                  <c:v>26544</c:v>
                </c:pt>
                <c:pt idx="2">
                  <c:v>26545</c:v>
                </c:pt>
                <c:pt idx="3">
                  <c:v>26546</c:v>
                </c:pt>
                <c:pt idx="4">
                  <c:v>26547</c:v>
                </c:pt>
                <c:pt idx="5">
                  <c:v>26548</c:v>
                </c:pt>
                <c:pt idx="6">
                  <c:v>26549</c:v>
                </c:pt>
                <c:pt idx="7">
                  <c:v>26550</c:v>
                </c:pt>
                <c:pt idx="8">
                  <c:v>26551</c:v>
                </c:pt>
                <c:pt idx="9">
                  <c:v>26552</c:v>
                </c:pt>
                <c:pt idx="10">
                  <c:v>26553</c:v>
                </c:pt>
                <c:pt idx="11">
                  <c:v>26554</c:v>
                </c:pt>
                <c:pt idx="12">
                  <c:v>26555</c:v>
                </c:pt>
                <c:pt idx="13">
                  <c:v>26556</c:v>
                </c:pt>
                <c:pt idx="14">
                  <c:v>26557</c:v>
                </c:pt>
                <c:pt idx="15">
                  <c:v>26558</c:v>
                </c:pt>
                <c:pt idx="16">
                  <c:v>26559</c:v>
                </c:pt>
                <c:pt idx="17">
                  <c:v>26560</c:v>
                </c:pt>
                <c:pt idx="18">
                  <c:v>26561</c:v>
                </c:pt>
                <c:pt idx="19">
                  <c:v>26562</c:v>
                </c:pt>
                <c:pt idx="20">
                  <c:v>26563</c:v>
                </c:pt>
                <c:pt idx="21">
                  <c:v>26564</c:v>
                </c:pt>
                <c:pt idx="22">
                  <c:v>26565</c:v>
                </c:pt>
                <c:pt idx="23">
                  <c:v>26566</c:v>
                </c:pt>
                <c:pt idx="24">
                  <c:v>26567</c:v>
                </c:pt>
                <c:pt idx="25">
                  <c:v>26568</c:v>
                </c:pt>
                <c:pt idx="26">
                  <c:v>26569</c:v>
                </c:pt>
                <c:pt idx="27">
                  <c:v>26570</c:v>
                </c:pt>
                <c:pt idx="28">
                  <c:v>26571</c:v>
                </c:pt>
                <c:pt idx="29">
                  <c:v>26572</c:v>
                </c:pt>
                <c:pt idx="30">
                  <c:v>26573</c:v>
                </c:pt>
                <c:pt idx="31">
                  <c:v>26574</c:v>
                </c:pt>
                <c:pt idx="32">
                  <c:v>26575</c:v>
                </c:pt>
                <c:pt idx="33">
                  <c:v>26576</c:v>
                </c:pt>
                <c:pt idx="34">
                  <c:v>26577</c:v>
                </c:pt>
                <c:pt idx="35">
                  <c:v>26578</c:v>
                </c:pt>
                <c:pt idx="36">
                  <c:v>26579</c:v>
                </c:pt>
                <c:pt idx="37">
                  <c:v>26580</c:v>
                </c:pt>
                <c:pt idx="38">
                  <c:v>26581</c:v>
                </c:pt>
                <c:pt idx="39">
                  <c:v>26582</c:v>
                </c:pt>
                <c:pt idx="40">
                  <c:v>26583</c:v>
                </c:pt>
                <c:pt idx="41">
                  <c:v>26584</c:v>
                </c:pt>
                <c:pt idx="42">
                  <c:v>26585</c:v>
                </c:pt>
                <c:pt idx="43">
                  <c:v>26586</c:v>
                </c:pt>
                <c:pt idx="44">
                  <c:v>26587</c:v>
                </c:pt>
                <c:pt idx="45">
                  <c:v>26588</c:v>
                </c:pt>
                <c:pt idx="46">
                  <c:v>26589</c:v>
                </c:pt>
                <c:pt idx="47">
                  <c:v>26590</c:v>
                </c:pt>
                <c:pt idx="48">
                  <c:v>26591</c:v>
                </c:pt>
                <c:pt idx="49">
                  <c:v>26592</c:v>
                </c:pt>
                <c:pt idx="50">
                  <c:v>26593</c:v>
                </c:pt>
                <c:pt idx="51">
                  <c:v>26594</c:v>
                </c:pt>
                <c:pt idx="52">
                  <c:v>26595</c:v>
                </c:pt>
                <c:pt idx="53">
                  <c:v>26596</c:v>
                </c:pt>
                <c:pt idx="54">
                  <c:v>26597</c:v>
                </c:pt>
                <c:pt idx="55">
                  <c:v>26598</c:v>
                </c:pt>
                <c:pt idx="56">
                  <c:v>26599</c:v>
                </c:pt>
                <c:pt idx="57">
                  <c:v>26600</c:v>
                </c:pt>
                <c:pt idx="58">
                  <c:v>26601</c:v>
                </c:pt>
                <c:pt idx="59">
                  <c:v>26602</c:v>
                </c:pt>
                <c:pt idx="60">
                  <c:v>26603</c:v>
                </c:pt>
                <c:pt idx="61">
                  <c:v>26604</c:v>
                </c:pt>
                <c:pt idx="62">
                  <c:v>26605</c:v>
                </c:pt>
                <c:pt idx="63">
                  <c:v>26606</c:v>
                </c:pt>
                <c:pt idx="64">
                  <c:v>26607</c:v>
                </c:pt>
                <c:pt idx="65">
                  <c:v>26608</c:v>
                </c:pt>
                <c:pt idx="66">
                  <c:v>26609</c:v>
                </c:pt>
                <c:pt idx="67">
                  <c:v>26610</c:v>
                </c:pt>
                <c:pt idx="68">
                  <c:v>26611</c:v>
                </c:pt>
                <c:pt idx="69">
                  <c:v>26612</c:v>
                </c:pt>
                <c:pt idx="70">
                  <c:v>26613</c:v>
                </c:pt>
                <c:pt idx="71">
                  <c:v>26614</c:v>
                </c:pt>
                <c:pt idx="72">
                  <c:v>26615</c:v>
                </c:pt>
                <c:pt idx="73">
                  <c:v>26616</c:v>
                </c:pt>
                <c:pt idx="74">
                  <c:v>26617</c:v>
                </c:pt>
                <c:pt idx="75">
                  <c:v>26618</c:v>
                </c:pt>
                <c:pt idx="76">
                  <c:v>26619</c:v>
                </c:pt>
                <c:pt idx="77">
                  <c:v>26620</c:v>
                </c:pt>
                <c:pt idx="78">
                  <c:v>26621</c:v>
                </c:pt>
                <c:pt idx="79">
                  <c:v>26622</c:v>
                </c:pt>
                <c:pt idx="80">
                  <c:v>26623</c:v>
                </c:pt>
                <c:pt idx="81">
                  <c:v>26624</c:v>
                </c:pt>
                <c:pt idx="82">
                  <c:v>26625</c:v>
                </c:pt>
                <c:pt idx="83">
                  <c:v>26626</c:v>
                </c:pt>
                <c:pt idx="84">
                  <c:v>26627</c:v>
                </c:pt>
                <c:pt idx="85">
                  <c:v>26628</c:v>
                </c:pt>
                <c:pt idx="86">
                  <c:v>26629</c:v>
                </c:pt>
                <c:pt idx="87">
                  <c:v>26630</c:v>
                </c:pt>
                <c:pt idx="88">
                  <c:v>26631</c:v>
                </c:pt>
                <c:pt idx="89">
                  <c:v>26632</c:v>
                </c:pt>
                <c:pt idx="90">
                  <c:v>26633</c:v>
                </c:pt>
                <c:pt idx="91">
                  <c:v>26634</c:v>
                </c:pt>
                <c:pt idx="92">
                  <c:v>26635</c:v>
                </c:pt>
                <c:pt idx="93">
                  <c:v>26636</c:v>
                </c:pt>
                <c:pt idx="94">
                  <c:v>26637</c:v>
                </c:pt>
                <c:pt idx="95">
                  <c:v>26638</c:v>
                </c:pt>
                <c:pt idx="96">
                  <c:v>26639</c:v>
                </c:pt>
                <c:pt idx="97">
                  <c:v>26640</c:v>
                </c:pt>
                <c:pt idx="98">
                  <c:v>26641</c:v>
                </c:pt>
                <c:pt idx="99">
                  <c:v>26642</c:v>
                </c:pt>
                <c:pt idx="100">
                  <c:v>26643</c:v>
                </c:pt>
                <c:pt idx="101">
                  <c:v>26644</c:v>
                </c:pt>
                <c:pt idx="102">
                  <c:v>26645</c:v>
                </c:pt>
                <c:pt idx="103">
                  <c:v>26646</c:v>
                </c:pt>
                <c:pt idx="104">
                  <c:v>26647</c:v>
                </c:pt>
                <c:pt idx="105">
                  <c:v>26648</c:v>
                </c:pt>
                <c:pt idx="106">
                  <c:v>26649</c:v>
                </c:pt>
                <c:pt idx="107">
                  <c:v>26650</c:v>
                </c:pt>
                <c:pt idx="108">
                  <c:v>26651</c:v>
                </c:pt>
                <c:pt idx="109">
                  <c:v>26652</c:v>
                </c:pt>
                <c:pt idx="110">
                  <c:v>26653</c:v>
                </c:pt>
                <c:pt idx="111">
                  <c:v>26654</c:v>
                </c:pt>
                <c:pt idx="112">
                  <c:v>26655</c:v>
                </c:pt>
                <c:pt idx="113">
                  <c:v>26656</c:v>
                </c:pt>
                <c:pt idx="114">
                  <c:v>26657</c:v>
                </c:pt>
                <c:pt idx="115">
                  <c:v>26658</c:v>
                </c:pt>
                <c:pt idx="116">
                  <c:v>26659</c:v>
                </c:pt>
                <c:pt idx="117">
                  <c:v>26660</c:v>
                </c:pt>
                <c:pt idx="118">
                  <c:v>26661</c:v>
                </c:pt>
                <c:pt idx="119">
                  <c:v>26662</c:v>
                </c:pt>
                <c:pt idx="120">
                  <c:v>26663</c:v>
                </c:pt>
                <c:pt idx="121">
                  <c:v>26664</c:v>
                </c:pt>
                <c:pt idx="122">
                  <c:v>26665</c:v>
                </c:pt>
                <c:pt idx="123">
                  <c:v>26666</c:v>
                </c:pt>
                <c:pt idx="124">
                  <c:v>26667</c:v>
                </c:pt>
                <c:pt idx="125">
                  <c:v>26668</c:v>
                </c:pt>
                <c:pt idx="126">
                  <c:v>26669</c:v>
                </c:pt>
                <c:pt idx="127">
                  <c:v>26670</c:v>
                </c:pt>
                <c:pt idx="128">
                  <c:v>26671</c:v>
                </c:pt>
                <c:pt idx="129">
                  <c:v>26672</c:v>
                </c:pt>
                <c:pt idx="130">
                  <c:v>26673</c:v>
                </c:pt>
                <c:pt idx="131">
                  <c:v>26674</c:v>
                </c:pt>
                <c:pt idx="132">
                  <c:v>26675</c:v>
                </c:pt>
                <c:pt idx="133">
                  <c:v>26676</c:v>
                </c:pt>
                <c:pt idx="134">
                  <c:v>26677</c:v>
                </c:pt>
                <c:pt idx="135">
                  <c:v>26678</c:v>
                </c:pt>
                <c:pt idx="136">
                  <c:v>26679</c:v>
                </c:pt>
                <c:pt idx="137">
                  <c:v>26680</c:v>
                </c:pt>
                <c:pt idx="138">
                  <c:v>26681</c:v>
                </c:pt>
                <c:pt idx="139">
                  <c:v>26682</c:v>
                </c:pt>
                <c:pt idx="140">
                  <c:v>26683</c:v>
                </c:pt>
                <c:pt idx="141">
                  <c:v>26684</c:v>
                </c:pt>
                <c:pt idx="142">
                  <c:v>26685</c:v>
                </c:pt>
                <c:pt idx="143">
                  <c:v>26686</c:v>
                </c:pt>
                <c:pt idx="144">
                  <c:v>26687</c:v>
                </c:pt>
                <c:pt idx="145">
                  <c:v>26688</c:v>
                </c:pt>
                <c:pt idx="146">
                  <c:v>26689</c:v>
                </c:pt>
                <c:pt idx="147">
                  <c:v>26690</c:v>
                </c:pt>
                <c:pt idx="148">
                  <c:v>26691</c:v>
                </c:pt>
                <c:pt idx="149">
                  <c:v>26692</c:v>
                </c:pt>
                <c:pt idx="150">
                  <c:v>26693</c:v>
                </c:pt>
                <c:pt idx="151">
                  <c:v>26694</c:v>
                </c:pt>
                <c:pt idx="152">
                  <c:v>26695</c:v>
                </c:pt>
                <c:pt idx="153">
                  <c:v>26696</c:v>
                </c:pt>
                <c:pt idx="154">
                  <c:v>26697</c:v>
                </c:pt>
                <c:pt idx="155">
                  <c:v>26698</c:v>
                </c:pt>
                <c:pt idx="156">
                  <c:v>26699</c:v>
                </c:pt>
                <c:pt idx="157">
                  <c:v>26700</c:v>
                </c:pt>
                <c:pt idx="158">
                  <c:v>26701</c:v>
                </c:pt>
                <c:pt idx="159">
                  <c:v>26702</c:v>
                </c:pt>
                <c:pt idx="160">
                  <c:v>26703</c:v>
                </c:pt>
                <c:pt idx="161">
                  <c:v>26704</c:v>
                </c:pt>
                <c:pt idx="162">
                  <c:v>26705</c:v>
                </c:pt>
                <c:pt idx="163">
                  <c:v>26706</c:v>
                </c:pt>
                <c:pt idx="164">
                  <c:v>26707</c:v>
                </c:pt>
                <c:pt idx="165">
                  <c:v>26708</c:v>
                </c:pt>
                <c:pt idx="166">
                  <c:v>26709</c:v>
                </c:pt>
                <c:pt idx="167">
                  <c:v>26710</c:v>
                </c:pt>
                <c:pt idx="168">
                  <c:v>26711</c:v>
                </c:pt>
                <c:pt idx="169">
                  <c:v>26712</c:v>
                </c:pt>
                <c:pt idx="170">
                  <c:v>26713</c:v>
                </c:pt>
                <c:pt idx="171">
                  <c:v>26714</c:v>
                </c:pt>
                <c:pt idx="172">
                  <c:v>26715</c:v>
                </c:pt>
                <c:pt idx="173">
                  <c:v>26716</c:v>
                </c:pt>
                <c:pt idx="174">
                  <c:v>26717</c:v>
                </c:pt>
                <c:pt idx="175">
                  <c:v>26718</c:v>
                </c:pt>
                <c:pt idx="176">
                  <c:v>26719</c:v>
                </c:pt>
                <c:pt idx="177">
                  <c:v>26720</c:v>
                </c:pt>
                <c:pt idx="178">
                  <c:v>26721</c:v>
                </c:pt>
                <c:pt idx="179">
                  <c:v>26722</c:v>
                </c:pt>
                <c:pt idx="180">
                  <c:v>26723</c:v>
                </c:pt>
                <c:pt idx="181">
                  <c:v>26724</c:v>
                </c:pt>
                <c:pt idx="182">
                  <c:v>26725</c:v>
                </c:pt>
                <c:pt idx="183">
                  <c:v>26726</c:v>
                </c:pt>
                <c:pt idx="184">
                  <c:v>26727</c:v>
                </c:pt>
                <c:pt idx="185">
                  <c:v>26728</c:v>
                </c:pt>
                <c:pt idx="186">
                  <c:v>26729</c:v>
                </c:pt>
                <c:pt idx="187">
                  <c:v>26730</c:v>
                </c:pt>
                <c:pt idx="188">
                  <c:v>26731</c:v>
                </c:pt>
                <c:pt idx="189">
                  <c:v>26732</c:v>
                </c:pt>
                <c:pt idx="190">
                  <c:v>26733</c:v>
                </c:pt>
                <c:pt idx="191">
                  <c:v>26734</c:v>
                </c:pt>
                <c:pt idx="192">
                  <c:v>26735</c:v>
                </c:pt>
                <c:pt idx="193">
                  <c:v>26736</c:v>
                </c:pt>
                <c:pt idx="194">
                  <c:v>26737</c:v>
                </c:pt>
                <c:pt idx="195">
                  <c:v>26738</c:v>
                </c:pt>
                <c:pt idx="196">
                  <c:v>26739</c:v>
                </c:pt>
                <c:pt idx="197">
                  <c:v>26740</c:v>
                </c:pt>
                <c:pt idx="198">
                  <c:v>26741</c:v>
                </c:pt>
                <c:pt idx="199">
                  <c:v>26742</c:v>
                </c:pt>
                <c:pt idx="200">
                  <c:v>26743</c:v>
                </c:pt>
                <c:pt idx="201">
                  <c:v>26744</c:v>
                </c:pt>
                <c:pt idx="202">
                  <c:v>26745</c:v>
                </c:pt>
                <c:pt idx="203">
                  <c:v>26746</c:v>
                </c:pt>
                <c:pt idx="204">
                  <c:v>26747</c:v>
                </c:pt>
                <c:pt idx="205">
                  <c:v>26748</c:v>
                </c:pt>
                <c:pt idx="206">
                  <c:v>26749</c:v>
                </c:pt>
                <c:pt idx="207">
                  <c:v>26750</c:v>
                </c:pt>
                <c:pt idx="208">
                  <c:v>26751</c:v>
                </c:pt>
                <c:pt idx="209">
                  <c:v>26752</c:v>
                </c:pt>
                <c:pt idx="210">
                  <c:v>26753</c:v>
                </c:pt>
                <c:pt idx="211">
                  <c:v>26754</c:v>
                </c:pt>
                <c:pt idx="212">
                  <c:v>26755</c:v>
                </c:pt>
                <c:pt idx="213">
                  <c:v>26756</c:v>
                </c:pt>
                <c:pt idx="214">
                  <c:v>26757</c:v>
                </c:pt>
                <c:pt idx="215">
                  <c:v>26758</c:v>
                </c:pt>
                <c:pt idx="216">
                  <c:v>26759</c:v>
                </c:pt>
                <c:pt idx="217">
                  <c:v>26760</c:v>
                </c:pt>
                <c:pt idx="218">
                  <c:v>26761</c:v>
                </c:pt>
                <c:pt idx="219">
                  <c:v>26762</c:v>
                </c:pt>
                <c:pt idx="220">
                  <c:v>26763</c:v>
                </c:pt>
                <c:pt idx="221">
                  <c:v>26764</c:v>
                </c:pt>
                <c:pt idx="222">
                  <c:v>26765</c:v>
                </c:pt>
                <c:pt idx="223">
                  <c:v>26766</c:v>
                </c:pt>
                <c:pt idx="224">
                  <c:v>26767</c:v>
                </c:pt>
                <c:pt idx="225">
                  <c:v>26768</c:v>
                </c:pt>
                <c:pt idx="226">
                  <c:v>26769</c:v>
                </c:pt>
                <c:pt idx="227">
                  <c:v>26770</c:v>
                </c:pt>
                <c:pt idx="228">
                  <c:v>26771</c:v>
                </c:pt>
                <c:pt idx="229">
                  <c:v>26772</c:v>
                </c:pt>
                <c:pt idx="230">
                  <c:v>26773</c:v>
                </c:pt>
                <c:pt idx="231">
                  <c:v>26774</c:v>
                </c:pt>
                <c:pt idx="232">
                  <c:v>26775</c:v>
                </c:pt>
                <c:pt idx="233">
                  <c:v>26776</c:v>
                </c:pt>
                <c:pt idx="234">
                  <c:v>26777</c:v>
                </c:pt>
                <c:pt idx="235">
                  <c:v>26778</c:v>
                </c:pt>
                <c:pt idx="236">
                  <c:v>26779</c:v>
                </c:pt>
                <c:pt idx="237">
                  <c:v>26780</c:v>
                </c:pt>
                <c:pt idx="238">
                  <c:v>26781</c:v>
                </c:pt>
                <c:pt idx="239">
                  <c:v>26782</c:v>
                </c:pt>
                <c:pt idx="240">
                  <c:v>26783</c:v>
                </c:pt>
                <c:pt idx="241">
                  <c:v>26784</c:v>
                </c:pt>
                <c:pt idx="242">
                  <c:v>26785</c:v>
                </c:pt>
                <c:pt idx="243">
                  <c:v>26786</c:v>
                </c:pt>
                <c:pt idx="244">
                  <c:v>26787</c:v>
                </c:pt>
                <c:pt idx="245">
                  <c:v>26788</c:v>
                </c:pt>
                <c:pt idx="246">
                  <c:v>26789</c:v>
                </c:pt>
                <c:pt idx="247">
                  <c:v>26790</c:v>
                </c:pt>
                <c:pt idx="248">
                  <c:v>26791</c:v>
                </c:pt>
                <c:pt idx="249">
                  <c:v>26792</c:v>
                </c:pt>
                <c:pt idx="250">
                  <c:v>26793</c:v>
                </c:pt>
                <c:pt idx="251">
                  <c:v>26794</c:v>
                </c:pt>
                <c:pt idx="252">
                  <c:v>26795</c:v>
                </c:pt>
                <c:pt idx="253">
                  <c:v>26796</c:v>
                </c:pt>
                <c:pt idx="254">
                  <c:v>26797</c:v>
                </c:pt>
                <c:pt idx="255">
                  <c:v>26798</c:v>
                </c:pt>
                <c:pt idx="256">
                  <c:v>26799</c:v>
                </c:pt>
                <c:pt idx="257">
                  <c:v>26800</c:v>
                </c:pt>
                <c:pt idx="258">
                  <c:v>26801</c:v>
                </c:pt>
                <c:pt idx="259">
                  <c:v>26802</c:v>
                </c:pt>
                <c:pt idx="260">
                  <c:v>26803</c:v>
                </c:pt>
                <c:pt idx="261">
                  <c:v>26804</c:v>
                </c:pt>
                <c:pt idx="262">
                  <c:v>26805</c:v>
                </c:pt>
                <c:pt idx="263">
                  <c:v>26806</c:v>
                </c:pt>
                <c:pt idx="264">
                  <c:v>26807</c:v>
                </c:pt>
                <c:pt idx="265">
                  <c:v>26808</c:v>
                </c:pt>
                <c:pt idx="266">
                  <c:v>26809</c:v>
                </c:pt>
                <c:pt idx="267">
                  <c:v>26810</c:v>
                </c:pt>
                <c:pt idx="268">
                  <c:v>26811</c:v>
                </c:pt>
                <c:pt idx="269">
                  <c:v>26812</c:v>
                </c:pt>
                <c:pt idx="270">
                  <c:v>26813</c:v>
                </c:pt>
                <c:pt idx="271">
                  <c:v>26814</c:v>
                </c:pt>
                <c:pt idx="272">
                  <c:v>26815</c:v>
                </c:pt>
                <c:pt idx="273">
                  <c:v>26816</c:v>
                </c:pt>
                <c:pt idx="274">
                  <c:v>26817</c:v>
                </c:pt>
                <c:pt idx="275">
                  <c:v>26818</c:v>
                </c:pt>
                <c:pt idx="276">
                  <c:v>26819</c:v>
                </c:pt>
                <c:pt idx="277">
                  <c:v>26820</c:v>
                </c:pt>
                <c:pt idx="278">
                  <c:v>26821</c:v>
                </c:pt>
                <c:pt idx="279">
                  <c:v>26822</c:v>
                </c:pt>
                <c:pt idx="280">
                  <c:v>26823</c:v>
                </c:pt>
                <c:pt idx="281">
                  <c:v>26824</c:v>
                </c:pt>
                <c:pt idx="282">
                  <c:v>26825</c:v>
                </c:pt>
                <c:pt idx="283">
                  <c:v>26826</c:v>
                </c:pt>
                <c:pt idx="284">
                  <c:v>26827</c:v>
                </c:pt>
                <c:pt idx="285">
                  <c:v>26828</c:v>
                </c:pt>
                <c:pt idx="286">
                  <c:v>26829</c:v>
                </c:pt>
                <c:pt idx="287">
                  <c:v>26830</c:v>
                </c:pt>
                <c:pt idx="288">
                  <c:v>26831</c:v>
                </c:pt>
                <c:pt idx="289">
                  <c:v>26832</c:v>
                </c:pt>
                <c:pt idx="290">
                  <c:v>26833</c:v>
                </c:pt>
                <c:pt idx="291">
                  <c:v>26834</c:v>
                </c:pt>
                <c:pt idx="292">
                  <c:v>26835</c:v>
                </c:pt>
                <c:pt idx="293">
                  <c:v>26836</c:v>
                </c:pt>
                <c:pt idx="294">
                  <c:v>26837</c:v>
                </c:pt>
                <c:pt idx="295">
                  <c:v>26838</c:v>
                </c:pt>
                <c:pt idx="296">
                  <c:v>26839</c:v>
                </c:pt>
                <c:pt idx="297">
                  <c:v>26840</c:v>
                </c:pt>
                <c:pt idx="298">
                  <c:v>26841</c:v>
                </c:pt>
                <c:pt idx="299">
                  <c:v>26842</c:v>
                </c:pt>
                <c:pt idx="300">
                  <c:v>26843</c:v>
                </c:pt>
                <c:pt idx="301">
                  <c:v>26844</c:v>
                </c:pt>
                <c:pt idx="302">
                  <c:v>26845</c:v>
                </c:pt>
                <c:pt idx="303">
                  <c:v>26846</c:v>
                </c:pt>
                <c:pt idx="304">
                  <c:v>26847</c:v>
                </c:pt>
                <c:pt idx="305">
                  <c:v>26848</c:v>
                </c:pt>
                <c:pt idx="306">
                  <c:v>26849</c:v>
                </c:pt>
                <c:pt idx="307">
                  <c:v>26850</c:v>
                </c:pt>
                <c:pt idx="308">
                  <c:v>26851</c:v>
                </c:pt>
                <c:pt idx="309">
                  <c:v>26852</c:v>
                </c:pt>
                <c:pt idx="310">
                  <c:v>26853</c:v>
                </c:pt>
                <c:pt idx="311">
                  <c:v>26854</c:v>
                </c:pt>
                <c:pt idx="312">
                  <c:v>26855</c:v>
                </c:pt>
                <c:pt idx="313">
                  <c:v>26856</c:v>
                </c:pt>
                <c:pt idx="314">
                  <c:v>26857</c:v>
                </c:pt>
                <c:pt idx="315">
                  <c:v>26858</c:v>
                </c:pt>
                <c:pt idx="316">
                  <c:v>26859</c:v>
                </c:pt>
                <c:pt idx="317">
                  <c:v>26860</c:v>
                </c:pt>
                <c:pt idx="318">
                  <c:v>26861</c:v>
                </c:pt>
                <c:pt idx="319">
                  <c:v>26862</c:v>
                </c:pt>
                <c:pt idx="320">
                  <c:v>26863</c:v>
                </c:pt>
                <c:pt idx="321">
                  <c:v>26864</c:v>
                </c:pt>
                <c:pt idx="322">
                  <c:v>26865</c:v>
                </c:pt>
                <c:pt idx="323">
                  <c:v>26866</c:v>
                </c:pt>
                <c:pt idx="324">
                  <c:v>26867</c:v>
                </c:pt>
                <c:pt idx="325">
                  <c:v>26868</c:v>
                </c:pt>
                <c:pt idx="326">
                  <c:v>26869</c:v>
                </c:pt>
                <c:pt idx="327">
                  <c:v>26870</c:v>
                </c:pt>
                <c:pt idx="328">
                  <c:v>26871</c:v>
                </c:pt>
                <c:pt idx="329">
                  <c:v>26872</c:v>
                </c:pt>
                <c:pt idx="330">
                  <c:v>26873</c:v>
                </c:pt>
                <c:pt idx="331">
                  <c:v>26874</c:v>
                </c:pt>
                <c:pt idx="332">
                  <c:v>26875</c:v>
                </c:pt>
                <c:pt idx="333">
                  <c:v>26876</c:v>
                </c:pt>
                <c:pt idx="334">
                  <c:v>26877</c:v>
                </c:pt>
                <c:pt idx="335">
                  <c:v>26878</c:v>
                </c:pt>
                <c:pt idx="336">
                  <c:v>26879</c:v>
                </c:pt>
                <c:pt idx="337">
                  <c:v>26880</c:v>
                </c:pt>
                <c:pt idx="338">
                  <c:v>26881</c:v>
                </c:pt>
                <c:pt idx="339">
                  <c:v>26882</c:v>
                </c:pt>
                <c:pt idx="340">
                  <c:v>26883</c:v>
                </c:pt>
                <c:pt idx="341">
                  <c:v>26884</c:v>
                </c:pt>
                <c:pt idx="342">
                  <c:v>26885</c:v>
                </c:pt>
                <c:pt idx="343">
                  <c:v>26886</c:v>
                </c:pt>
                <c:pt idx="344">
                  <c:v>26887</c:v>
                </c:pt>
                <c:pt idx="345">
                  <c:v>26888</c:v>
                </c:pt>
                <c:pt idx="346">
                  <c:v>26889</c:v>
                </c:pt>
                <c:pt idx="347">
                  <c:v>26890</c:v>
                </c:pt>
                <c:pt idx="348">
                  <c:v>26891</c:v>
                </c:pt>
                <c:pt idx="349">
                  <c:v>26892</c:v>
                </c:pt>
                <c:pt idx="350">
                  <c:v>26893</c:v>
                </c:pt>
                <c:pt idx="351">
                  <c:v>26894</c:v>
                </c:pt>
                <c:pt idx="352">
                  <c:v>26895</c:v>
                </c:pt>
                <c:pt idx="353">
                  <c:v>26896</c:v>
                </c:pt>
                <c:pt idx="354">
                  <c:v>26897</c:v>
                </c:pt>
                <c:pt idx="355">
                  <c:v>26898</c:v>
                </c:pt>
                <c:pt idx="356">
                  <c:v>26899</c:v>
                </c:pt>
                <c:pt idx="357">
                  <c:v>26900</c:v>
                </c:pt>
                <c:pt idx="358">
                  <c:v>26901</c:v>
                </c:pt>
                <c:pt idx="359">
                  <c:v>26902</c:v>
                </c:pt>
                <c:pt idx="360">
                  <c:v>26903</c:v>
                </c:pt>
                <c:pt idx="361">
                  <c:v>26904</c:v>
                </c:pt>
                <c:pt idx="362">
                  <c:v>26905</c:v>
                </c:pt>
                <c:pt idx="363">
                  <c:v>26906</c:v>
                </c:pt>
                <c:pt idx="364">
                  <c:v>26907</c:v>
                </c:pt>
                <c:pt idx="365">
                  <c:v>26908</c:v>
                </c:pt>
                <c:pt idx="366">
                  <c:v>26909</c:v>
                </c:pt>
                <c:pt idx="367">
                  <c:v>26910</c:v>
                </c:pt>
                <c:pt idx="368">
                  <c:v>26911</c:v>
                </c:pt>
                <c:pt idx="369">
                  <c:v>26912</c:v>
                </c:pt>
                <c:pt idx="370">
                  <c:v>26913</c:v>
                </c:pt>
                <c:pt idx="371">
                  <c:v>26914</c:v>
                </c:pt>
                <c:pt idx="372">
                  <c:v>26915</c:v>
                </c:pt>
                <c:pt idx="373">
                  <c:v>26916</c:v>
                </c:pt>
                <c:pt idx="374">
                  <c:v>26917</c:v>
                </c:pt>
                <c:pt idx="375">
                  <c:v>26918</c:v>
                </c:pt>
                <c:pt idx="376">
                  <c:v>26919</c:v>
                </c:pt>
                <c:pt idx="377">
                  <c:v>26920</c:v>
                </c:pt>
                <c:pt idx="378">
                  <c:v>26921</c:v>
                </c:pt>
                <c:pt idx="379">
                  <c:v>26922</c:v>
                </c:pt>
                <c:pt idx="380">
                  <c:v>26923</c:v>
                </c:pt>
                <c:pt idx="381">
                  <c:v>26924</c:v>
                </c:pt>
                <c:pt idx="382">
                  <c:v>26925</c:v>
                </c:pt>
                <c:pt idx="383">
                  <c:v>26926</c:v>
                </c:pt>
                <c:pt idx="384">
                  <c:v>26927</c:v>
                </c:pt>
                <c:pt idx="385">
                  <c:v>26928</c:v>
                </c:pt>
                <c:pt idx="386">
                  <c:v>26929</c:v>
                </c:pt>
                <c:pt idx="387">
                  <c:v>26930</c:v>
                </c:pt>
                <c:pt idx="388">
                  <c:v>26931</c:v>
                </c:pt>
                <c:pt idx="389">
                  <c:v>26932</c:v>
                </c:pt>
                <c:pt idx="390">
                  <c:v>26933</c:v>
                </c:pt>
                <c:pt idx="391">
                  <c:v>26934</c:v>
                </c:pt>
                <c:pt idx="392">
                  <c:v>26935</c:v>
                </c:pt>
                <c:pt idx="393">
                  <c:v>26936</c:v>
                </c:pt>
                <c:pt idx="394">
                  <c:v>26937</c:v>
                </c:pt>
                <c:pt idx="395">
                  <c:v>26938</c:v>
                </c:pt>
                <c:pt idx="396">
                  <c:v>26939</c:v>
                </c:pt>
                <c:pt idx="397">
                  <c:v>26940</c:v>
                </c:pt>
                <c:pt idx="398">
                  <c:v>26941</c:v>
                </c:pt>
                <c:pt idx="399">
                  <c:v>26942</c:v>
                </c:pt>
                <c:pt idx="400">
                  <c:v>26943</c:v>
                </c:pt>
                <c:pt idx="401">
                  <c:v>26944</c:v>
                </c:pt>
                <c:pt idx="402">
                  <c:v>26945</c:v>
                </c:pt>
                <c:pt idx="403">
                  <c:v>26946</c:v>
                </c:pt>
                <c:pt idx="404">
                  <c:v>26947</c:v>
                </c:pt>
                <c:pt idx="405">
                  <c:v>26948</c:v>
                </c:pt>
                <c:pt idx="406">
                  <c:v>26949</c:v>
                </c:pt>
                <c:pt idx="407">
                  <c:v>26950</c:v>
                </c:pt>
                <c:pt idx="408">
                  <c:v>26951</c:v>
                </c:pt>
                <c:pt idx="409">
                  <c:v>26952</c:v>
                </c:pt>
                <c:pt idx="410">
                  <c:v>26953</c:v>
                </c:pt>
                <c:pt idx="411">
                  <c:v>26954</c:v>
                </c:pt>
                <c:pt idx="412">
                  <c:v>26955</c:v>
                </c:pt>
                <c:pt idx="413">
                  <c:v>26956</c:v>
                </c:pt>
                <c:pt idx="414">
                  <c:v>26957</c:v>
                </c:pt>
                <c:pt idx="415">
                  <c:v>26958</c:v>
                </c:pt>
                <c:pt idx="416">
                  <c:v>26959</c:v>
                </c:pt>
                <c:pt idx="417">
                  <c:v>26960</c:v>
                </c:pt>
                <c:pt idx="418">
                  <c:v>26961</c:v>
                </c:pt>
                <c:pt idx="419">
                  <c:v>26962</c:v>
                </c:pt>
                <c:pt idx="420">
                  <c:v>26963</c:v>
                </c:pt>
                <c:pt idx="421">
                  <c:v>26964</c:v>
                </c:pt>
                <c:pt idx="422">
                  <c:v>26965</c:v>
                </c:pt>
                <c:pt idx="423">
                  <c:v>26966</c:v>
                </c:pt>
                <c:pt idx="424">
                  <c:v>26967</c:v>
                </c:pt>
                <c:pt idx="425">
                  <c:v>26968</c:v>
                </c:pt>
                <c:pt idx="426">
                  <c:v>26969</c:v>
                </c:pt>
                <c:pt idx="427">
                  <c:v>26970</c:v>
                </c:pt>
                <c:pt idx="428">
                  <c:v>26971</c:v>
                </c:pt>
                <c:pt idx="429">
                  <c:v>26972</c:v>
                </c:pt>
                <c:pt idx="430">
                  <c:v>26973</c:v>
                </c:pt>
                <c:pt idx="431">
                  <c:v>26974</c:v>
                </c:pt>
                <c:pt idx="432">
                  <c:v>26975</c:v>
                </c:pt>
                <c:pt idx="433">
                  <c:v>26976</c:v>
                </c:pt>
                <c:pt idx="434">
                  <c:v>26977</c:v>
                </c:pt>
                <c:pt idx="435">
                  <c:v>26978</c:v>
                </c:pt>
                <c:pt idx="436">
                  <c:v>26979</c:v>
                </c:pt>
                <c:pt idx="437">
                  <c:v>26980</c:v>
                </c:pt>
                <c:pt idx="438">
                  <c:v>26981</c:v>
                </c:pt>
                <c:pt idx="439">
                  <c:v>26982</c:v>
                </c:pt>
                <c:pt idx="440">
                  <c:v>26983</c:v>
                </c:pt>
                <c:pt idx="441">
                  <c:v>26984</c:v>
                </c:pt>
                <c:pt idx="442">
                  <c:v>26985</c:v>
                </c:pt>
                <c:pt idx="443">
                  <c:v>26986</c:v>
                </c:pt>
                <c:pt idx="444">
                  <c:v>26987</c:v>
                </c:pt>
                <c:pt idx="445">
                  <c:v>26988</c:v>
                </c:pt>
                <c:pt idx="446">
                  <c:v>26989</c:v>
                </c:pt>
                <c:pt idx="447">
                  <c:v>26990</c:v>
                </c:pt>
                <c:pt idx="448">
                  <c:v>26991</c:v>
                </c:pt>
                <c:pt idx="449">
                  <c:v>26992</c:v>
                </c:pt>
                <c:pt idx="450">
                  <c:v>26993</c:v>
                </c:pt>
                <c:pt idx="451">
                  <c:v>26994</c:v>
                </c:pt>
                <c:pt idx="452">
                  <c:v>26995</c:v>
                </c:pt>
                <c:pt idx="453">
                  <c:v>26996</c:v>
                </c:pt>
                <c:pt idx="454">
                  <c:v>26997</c:v>
                </c:pt>
                <c:pt idx="455">
                  <c:v>26998</c:v>
                </c:pt>
                <c:pt idx="456">
                  <c:v>26999</c:v>
                </c:pt>
                <c:pt idx="457">
                  <c:v>27000</c:v>
                </c:pt>
                <c:pt idx="458">
                  <c:v>27001</c:v>
                </c:pt>
                <c:pt idx="459">
                  <c:v>27002</c:v>
                </c:pt>
                <c:pt idx="460">
                  <c:v>27003</c:v>
                </c:pt>
                <c:pt idx="461">
                  <c:v>27004</c:v>
                </c:pt>
                <c:pt idx="462">
                  <c:v>27005</c:v>
                </c:pt>
                <c:pt idx="463">
                  <c:v>27006</c:v>
                </c:pt>
                <c:pt idx="464">
                  <c:v>27007</c:v>
                </c:pt>
                <c:pt idx="465">
                  <c:v>27008</c:v>
                </c:pt>
                <c:pt idx="466">
                  <c:v>27009</c:v>
                </c:pt>
                <c:pt idx="467">
                  <c:v>27010</c:v>
                </c:pt>
                <c:pt idx="468">
                  <c:v>27011</c:v>
                </c:pt>
                <c:pt idx="469">
                  <c:v>27012</c:v>
                </c:pt>
                <c:pt idx="470">
                  <c:v>27013</c:v>
                </c:pt>
                <c:pt idx="471">
                  <c:v>27014</c:v>
                </c:pt>
                <c:pt idx="472">
                  <c:v>27015</c:v>
                </c:pt>
                <c:pt idx="473">
                  <c:v>27016</c:v>
                </c:pt>
                <c:pt idx="474">
                  <c:v>27017</c:v>
                </c:pt>
                <c:pt idx="475">
                  <c:v>27018</c:v>
                </c:pt>
                <c:pt idx="476">
                  <c:v>27019</c:v>
                </c:pt>
                <c:pt idx="477">
                  <c:v>27020</c:v>
                </c:pt>
                <c:pt idx="478">
                  <c:v>27021</c:v>
                </c:pt>
                <c:pt idx="479">
                  <c:v>27022</c:v>
                </c:pt>
                <c:pt idx="480">
                  <c:v>27023</c:v>
                </c:pt>
                <c:pt idx="481">
                  <c:v>27024</c:v>
                </c:pt>
                <c:pt idx="482">
                  <c:v>27025</c:v>
                </c:pt>
                <c:pt idx="483">
                  <c:v>27026</c:v>
                </c:pt>
                <c:pt idx="484">
                  <c:v>27027</c:v>
                </c:pt>
                <c:pt idx="485">
                  <c:v>27028</c:v>
                </c:pt>
                <c:pt idx="486">
                  <c:v>27029</c:v>
                </c:pt>
                <c:pt idx="487">
                  <c:v>27030</c:v>
                </c:pt>
                <c:pt idx="488">
                  <c:v>27031</c:v>
                </c:pt>
                <c:pt idx="489">
                  <c:v>27032</c:v>
                </c:pt>
                <c:pt idx="490">
                  <c:v>27033</c:v>
                </c:pt>
                <c:pt idx="491">
                  <c:v>27034</c:v>
                </c:pt>
                <c:pt idx="492">
                  <c:v>27035</c:v>
                </c:pt>
                <c:pt idx="493">
                  <c:v>27036</c:v>
                </c:pt>
                <c:pt idx="494">
                  <c:v>27037</c:v>
                </c:pt>
                <c:pt idx="495">
                  <c:v>27038</c:v>
                </c:pt>
                <c:pt idx="496">
                  <c:v>27039</c:v>
                </c:pt>
                <c:pt idx="497">
                  <c:v>27040</c:v>
                </c:pt>
                <c:pt idx="498">
                  <c:v>27041</c:v>
                </c:pt>
                <c:pt idx="499">
                  <c:v>27042</c:v>
                </c:pt>
                <c:pt idx="500">
                  <c:v>27043</c:v>
                </c:pt>
                <c:pt idx="501">
                  <c:v>27044</c:v>
                </c:pt>
                <c:pt idx="502">
                  <c:v>27045</c:v>
                </c:pt>
                <c:pt idx="503">
                  <c:v>27046</c:v>
                </c:pt>
                <c:pt idx="504">
                  <c:v>27047</c:v>
                </c:pt>
                <c:pt idx="505">
                  <c:v>27048</c:v>
                </c:pt>
                <c:pt idx="506">
                  <c:v>27049</c:v>
                </c:pt>
                <c:pt idx="507">
                  <c:v>27050</c:v>
                </c:pt>
                <c:pt idx="508">
                  <c:v>27051</c:v>
                </c:pt>
                <c:pt idx="509">
                  <c:v>27052</c:v>
                </c:pt>
                <c:pt idx="510">
                  <c:v>27053</c:v>
                </c:pt>
                <c:pt idx="511">
                  <c:v>27054</c:v>
                </c:pt>
                <c:pt idx="512">
                  <c:v>27055</c:v>
                </c:pt>
                <c:pt idx="513">
                  <c:v>27056</c:v>
                </c:pt>
                <c:pt idx="514">
                  <c:v>27057</c:v>
                </c:pt>
                <c:pt idx="515">
                  <c:v>27058</c:v>
                </c:pt>
                <c:pt idx="516">
                  <c:v>27059</c:v>
                </c:pt>
                <c:pt idx="517">
                  <c:v>27060</c:v>
                </c:pt>
                <c:pt idx="518">
                  <c:v>27061</c:v>
                </c:pt>
                <c:pt idx="519">
                  <c:v>27062</c:v>
                </c:pt>
                <c:pt idx="520">
                  <c:v>27063</c:v>
                </c:pt>
                <c:pt idx="521">
                  <c:v>27064</c:v>
                </c:pt>
                <c:pt idx="522">
                  <c:v>27065</c:v>
                </c:pt>
                <c:pt idx="523">
                  <c:v>27066</c:v>
                </c:pt>
                <c:pt idx="524">
                  <c:v>27067</c:v>
                </c:pt>
                <c:pt idx="525">
                  <c:v>27068</c:v>
                </c:pt>
                <c:pt idx="526">
                  <c:v>27069</c:v>
                </c:pt>
                <c:pt idx="527">
                  <c:v>27070</c:v>
                </c:pt>
                <c:pt idx="528">
                  <c:v>27071</c:v>
                </c:pt>
                <c:pt idx="529">
                  <c:v>27072</c:v>
                </c:pt>
                <c:pt idx="530">
                  <c:v>27073</c:v>
                </c:pt>
                <c:pt idx="531">
                  <c:v>27074</c:v>
                </c:pt>
                <c:pt idx="532">
                  <c:v>27075</c:v>
                </c:pt>
                <c:pt idx="533">
                  <c:v>27076</c:v>
                </c:pt>
                <c:pt idx="534">
                  <c:v>27077</c:v>
                </c:pt>
                <c:pt idx="535">
                  <c:v>27078</c:v>
                </c:pt>
                <c:pt idx="536">
                  <c:v>27079</c:v>
                </c:pt>
                <c:pt idx="537">
                  <c:v>27080</c:v>
                </c:pt>
                <c:pt idx="538">
                  <c:v>27081</c:v>
                </c:pt>
                <c:pt idx="539">
                  <c:v>27082</c:v>
                </c:pt>
                <c:pt idx="540">
                  <c:v>27083</c:v>
                </c:pt>
                <c:pt idx="541">
                  <c:v>27084</c:v>
                </c:pt>
                <c:pt idx="542">
                  <c:v>27085</c:v>
                </c:pt>
                <c:pt idx="543">
                  <c:v>27086</c:v>
                </c:pt>
                <c:pt idx="544">
                  <c:v>27087</c:v>
                </c:pt>
                <c:pt idx="545">
                  <c:v>27088</c:v>
                </c:pt>
                <c:pt idx="546">
                  <c:v>27089</c:v>
                </c:pt>
                <c:pt idx="547">
                  <c:v>27090</c:v>
                </c:pt>
                <c:pt idx="548">
                  <c:v>27091</c:v>
                </c:pt>
                <c:pt idx="549">
                  <c:v>27092</c:v>
                </c:pt>
                <c:pt idx="550">
                  <c:v>27093</c:v>
                </c:pt>
                <c:pt idx="551">
                  <c:v>27094</c:v>
                </c:pt>
                <c:pt idx="552">
                  <c:v>27095</c:v>
                </c:pt>
                <c:pt idx="553">
                  <c:v>27096</c:v>
                </c:pt>
                <c:pt idx="554">
                  <c:v>27097</c:v>
                </c:pt>
                <c:pt idx="555">
                  <c:v>27098</c:v>
                </c:pt>
                <c:pt idx="556">
                  <c:v>27099</c:v>
                </c:pt>
                <c:pt idx="557">
                  <c:v>27100</c:v>
                </c:pt>
                <c:pt idx="558">
                  <c:v>27101</c:v>
                </c:pt>
                <c:pt idx="559">
                  <c:v>27102</c:v>
                </c:pt>
                <c:pt idx="560">
                  <c:v>27103</c:v>
                </c:pt>
                <c:pt idx="561">
                  <c:v>27104</c:v>
                </c:pt>
                <c:pt idx="562">
                  <c:v>27105</c:v>
                </c:pt>
                <c:pt idx="563">
                  <c:v>27106</c:v>
                </c:pt>
                <c:pt idx="564">
                  <c:v>27107</c:v>
                </c:pt>
                <c:pt idx="565">
                  <c:v>27108</c:v>
                </c:pt>
                <c:pt idx="566">
                  <c:v>27109</c:v>
                </c:pt>
                <c:pt idx="567">
                  <c:v>27110</c:v>
                </c:pt>
                <c:pt idx="568">
                  <c:v>27111</c:v>
                </c:pt>
                <c:pt idx="569">
                  <c:v>27112</c:v>
                </c:pt>
                <c:pt idx="570">
                  <c:v>27113</c:v>
                </c:pt>
                <c:pt idx="571">
                  <c:v>27114</c:v>
                </c:pt>
                <c:pt idx="572">
                  <c:v>27115</c:v>
                </c:pt>
                <c:pt idx="573">
                  <c:v>27116</c:v>
                </c:pt>
                <c:pt idx="574">
                  <c:v>27117</c:v>
                </c:pt>
                <c:pt idx="575">
                  <c:v>27118</c:v>
                </c:pt>
                <c:pt idx="576">
                  <c:v>27119</c:v>
                </c:pt>
                <c:pt idx="577">
                  <c:v>27120</c:v>
                </c:pt>
                <c:pt idx="578">
                  <c:v>27121</c:v>
                </c:pt>
                <c:pt idx="579">
                  <c:v>27122</c:v>
                </c:pt>
                <c:pt idx="580">
                  <c:v>27123</c:v>
                </c:pt>
                <c:pt idx="581">
                  <c:v>27124</c:v>
                </c:pt>
                <c:pt idx="582">
                  <c:v>27125</c:v>
                </c:pt>
                <c:pt idx="583">
                  <c:v>27126</c:v>
                </c:pt>
                <c:pt idx="584">
                  <c:v>27127</c:v>
                </c:pt>
                <c:pt idx="585">
                  <c:v>27128</c:v>
                </c:pt>
                <c:pt idx="586">
                  <c:v>27129</c:v>
                </c:pt>
                <c:pt idx="587">
                  <c:v>27130</c:v>
                </c:pt>
                <c:pt idx="588">
                  <c:v>27131</c:v>
                </c:pt>
                <c:pt idx="589">
                  <c:v>27132</c:v>
                </c:pt>
                <c:pt idx="590">
                  <c:v>27133</c:v>
                </c:pt>
                <c:pt idx="591">
                  <c:v>27134</c:v>
                </c:pt>
                <c:pt idx="592">
                  <c:v>27135</c:v>
                </c:pt>
                <c:pt idx="593">
                  <c:v>27136</c:v>
                </c:pt>
                <c:pt idx="594">
                  <c:v>27137</c:v>
                </c:pt>
                <c:pt idx="595">
                  <c:v>27138</c:v>
                </c:pt>
                <c:pt idx="596">
                  <c:v>27139</c:v>
                </c:pt>
                <c:pt idx="597">
                  <c:v>27140</c:v>
                </c:pt>
                <c:pt idx="598">
                  <c:v>27141</c:v>
                </c:pt>
                <c:pt idx="599">
                  <c:v>27142</c:v>
                </c:pt>
                <c:pt idx="600">
                  <c:v>27143</c:v>
                </c:pt>
                <c:pt idx="601">
                  <c:v>27144</c:v>
                </c:pt>
                <c:pt idx="602">
                  <c:v>27145</c:v>
                </c:pt>
                <c:pt idx="603">
                  <c:v>27146</c:v>
                </c:pt>
                <c:pt idx="604">
                  <c:v>27147</c:v>
                </c:pt>
                <c:pt idx="605">
                  <c:v>27148</c:v>
                </c:pt>
                <c:pt idx="606">
                  <c:v>27149</c:v>
                </c:pt>
                <c:pt idx="607">
                  <c:v>27150</c:v>
                </c:pt>
                <c:pt idx="608">
                  <c:v>27151</c:v>
                </c:pt>
                <c:pt idx="609">
                  <c:v>27152</c:v>
                </c:pt>
                <c:pt idx="610">
                  <c:v>27153</c:v>
                </c:pt>
                <c:pt idx="611">
                  <c:v>27154</c:v>
                </c:pt>
                <c:pt idx="612">
                  <c:v>27155</c:v>
                </c:pt>
                <c:pt idx="613">
                  <c:v>27156</c:v>
                </c:pt>
                <c:pt idx="614">
                  <c:v>27157</c:v>
                </c:pt>
                <c:pt idx="615">
                  <c:v>27158</c:v>
                </c:pt>
                <c:pt idx="616">
                  <c:v>27159</c:v>
                </c:pt>
                <c:pt idx="617">
                  <c:v>27160</c:v>
                </c:pt>
                <c:pt idx="618">
                  <c:v>27161</c:v>
                </c:pt>
                <c:pt idx="619">
                  <c:v>27162</c:v>
                </c:pt>
                <c:pt idx="620">
                  <c:v>27163</c:v>
                </c:pt>
                <c:pt idx="621">
                  <c:v>27164</c:v>
                </c:pt>
                <c:pt idx="622">
                  <c:v>27165</c:v>
                </c:pt>
                <c:pt idx="623">
                  <c:v>27166</c:v>
                </c:pt>
                <c:pt idx="624">
                  <c:v>27167</c:v>
                </c:pt>
                <c:pt idx="625">
                  <c:v>27168</c:v>
                </c:pt>
                <c:pt idx="626">
                  <c:v>27169</c:v>
                </c:pt>
                <c:pt idx="627">
                  <c:v>27170</c:v>
                </c:pt>
                <c:pt idx="628">
                  <c:v>27171</c:v>
                </c:pt>
                <c:pt idx="629">
                  <c:v>27172</c:v>
                </c:pt>
                <c:pt idx="630">
                  <c:v>27173</c:v>
                </c:pt>
                <c:pt idx="631">
                  <c:v>27174</c:v>
                </c:pt>
                <c:pt idx="632">
                  <c:v>27175</c:v>
                </c:pt>
                <c:pt idx="633">
                  <c:v>27176</c:v>
                </c:pt>
                <c:pt idx="634">
                  <c:v>27177</c:v>
                </c:pt>
                <c:pt idx="635">
                  <c:v>27178</c:v>
                </c:pt>
                <c:pt idx="636">
                  <c:v>27179</c:v>
                </c:pt>
                <c:pt idx="637">
                  <c:v>27180</c:v>
                </c:pt>
                <c:pt idx="638">
                  <c:v>27181</c:v>
                </c:pt>
                <c:pt idx="639">
                  <c:v>27182</c:v>
                </c:pt>
                <c:pt idx="640">
                  <c:v>27183</c:v>
                </c:pt>
                <c:pt idx="641">
                  <c:v>27184</c:v>
                </c:pt>
                <c:pt idx="642">
                  <c:v>27185</c:v>
                </c:pt>
                <c:pt idx="643">
                  <c:v>27186</c:v>
                </c:pt>
                <c:pt idx="644">
                  <c:v>27187</c:v>
                </c:pt>
                <c:pt idx="645">
                  <c:v>27188</c:v>
                </c:pt>
                <c:pt idx="646">
                  <c:v>27189</c:v>
                </c:pt>
                <c:pt idx="647">
                  <c:v>27190</c:v>
                </c:pt>
                <c:pt idx="648">
                  <c:v>27191</c:v>
                </c:pt>
                <c:pt idx="649">
                  <c:v>27192</c:v>
                </c:pt>
                <c:pt idx="650">
                  <c:v>27193</c:v>
                </c:pt>
                <c:pt idx="651">
                  <c:v>27194</c:v>
                </c:pt>
                <c:pt idx="652">
                  <c:v>27195</c:v>
                </c:pt>
                <c:pt idx="653">
                  <c:v>27196</c:v>
                </c:pt>
                <c:pt idx="654">
                  <c:v>27197</c:v>
                </c:pt>
                <c:pt idx="655">
                  <c:v>27198</c:v>
                </c:pt>
                <c:pt idx="656">
                  <c:v>27199</c:v>
                </c:pt>
                <c:pt idx="657">
                  <c:v>27200</c:v>
                </c:pt>
                <c:pt idx="658">
                  <c:v>27201</c:v>
                </c:pt>
                <c:pt idx="659">
                  <c:v>27202</c:v>
                </c:pt>
                <c:pt idx="660">
                  <c:v>27203</c:v>
                </c:pt>
                <c:pt idx="661">
                  <c:v>27204</c:v>
                </c:pt>
                <c:pt idx="662">
                  <c:v>27205</c:v>
                </c:pt>
                <c:pt idx="663">
                  <c:v>27206</c:v>
                </c:pt>
                <c:pt idx="664">
                  <c:v>27207</c:v>
                </c:pt>
                <c:pt idx="665">
                  <c:v>27208</c:v>
                </c:pt>
                <c:pt idx="666">
                  <c:v>27209</c:v>
                </c:pt>
                <c:pt idx="667">
                  <c:v>27210</c:v>
                </c:pt>
                <c:pt idx="668">
                  <c:v>27211</c:v>
                </c:pt>
                <c:pt idx="669">
                  <c:v>27212</c:v>
                </c:pt>
                <c:pt idx="670">
                  <c:v>27213</c:v>
                </c:pt>
                <c:pt idx="671">
                  <c:v>27214</c:v>
                </c:pt>
                <c:pt idx="672">
                  <c:v>27215</c:v>
                </c:pt>
                <c:pt idx="673">
                  <c:v>27216</c:v>
                </c:pt>
                <c:pt idx="674">
                  <c:v>27217</c:v>
                </c:pt>
                <c:pt idx="675">
                  <c:v>27218</c:v>
                </c:pt>
                <c:pt idx="676">
                  <c:v>27219</c:v>
                </c:pt>
                <c:pt idx="677">
                  <c:v>27220</c:v>
                </c:pt>
                <c:pt idx="678">
                  <c:v>27221</c:v>
                </c:pt>
                <c:pt idx="679">
                  <c:v>27222</c:v>
                </c:pt>
                <c:pt idx="680">
                  <c:v>27223</c:v>
                </c:pt>
                <c:pt idx="681">
                  <c:v>27224</c:v>
                </c:pt>
                <c:pt idx="682">
                  <c:v>27225</c:v>
                </c:pt>
                <c:pt idx="683">
                  <c:v>27226</c:v>
                </c:pt>
                <c:pt idx="684">
                  <c:v>27227</c:v>
                </c:pt>
                <c:pt idx="685">
                  <c:v>27228</c:v>
                </c:pt>
                <c:pt idx="686">
                  <c:v>27229</c:v>
                </c:pt>
                <c:pt idx="687">
                  <c:v>27230</c:v>
                </c:pt>
                <c:pt idx="688">
                  <c:v>27231</c:v>
                </c:pt>
                <c:pt idx="689">
                  <c:v>27232</c:v>
                </c:pt>
                <c:pt idx="690">
                  <c:v>27233</c:v>
                </c:pt>
                <c:pt idx="691">
                  <c:v>27234</c:v>
                </c:pt>
                <c:pt idx="692">
                  <c:v>27235</c:v>
                </c:pt>
                <c:pt idx="693">
                  <c:v>27236</c:v>
                </c:pt>
                <c:pt idx="694">
                  <c:v>27237</c:v>
                </c:pt>
                <c:pt idx="695">
                  <c:v>27238</c:v>
                </c:pt>
                <c:pt idx="696">
                  <c:v>27239</c:v>
                </c:pt>
                <c:pt idx="697">
                  <c:v>27240</c:v>
                </c:pt>
                <c:pt idx="698">
                  <c:v>27241</c:v>
                </c:pt>
                <c:pt idx="699">
                  <c:v>27242</c:v>
                </c:pt>
                <c:pt idx="700">
                  <c:v>27243</c:v>
                </c:pt>
                <c:pt idx="701">
                  <c:v>27244</c:v>
                </c:pt>
                <c:pt idx="702">
                  <c:v>27245</c:v>
                </c:pt>
                <c:pt idx="703">
                  <c:v>27246</c:v>
                </c:pt>
                <c:pt idx="704">
                  <c:v>27247</c:v>
                </c:pt>
                <c:pt idx="705">
                  <c:v>27248</c:v>
                </c:pt>
                <c:pt idx="706">
                  <c:v>27249</c:v>
                </c:pt>
                <c:pt idx="707">
                  <c:v>27250</c:v>
                </c:pt>
                <c:pt idx="708">
                  <c:v>27251</c:v>
                </c:pt>
                <c:pt idx="709">
                  <c:v>27252</c:v>
                </c:pt>
                <c:pt idx="710">
                  <c:v>27253</c:v>
                </c:pt>
                <c:pt idx="711">
                  <c:v>27254</c:v>
                </c:pt>
                <c:pt idx="712">
                  <c:v>27255</c:v>
                </c:pt>
                <c:pt idx="713">
                  <c:v>27256</c:v>
                </c:pt>
                <c:pt idx="714">
                  <c:v>27257</c:v>
                </c:pt>
                <c:pt idx="715">
                  <c:v>27258</c:v>
                </c:pt>
                <c:pt idx="716">
                  <c:v>27259</c:v>
                </c:pt>
                <c:pt idx="717">
                  <c:v>27260</c:v>
                </c:pt>
                <c:pt idx="718">
                  <c:v>27261</c:v>
                </c:pt>
                <c:pt idx="719">
                  <c:v>27262</c:v>
                </c:pt>
                <c:pt idx="720">
                  <c:v>27263</c:v>
                </c:pt>
                <c:pt idx="721">
                  <c:v>27264</c:v>
                </c:pt>
                <c:pt idx="722">
                  <c:v>27265</c:v>
                </c:pt>
                <c:pt idx="723">
                  <c:v>27266</c:v>
                </c:pt>
                <c:pt idx="724">
                  <c:v>27267</c:v>
                </c:pt>
                <c:pt idx="725">
                  <c:v>27268</c:v>
                </c:pt>
                <c:pt idx="726">
                  <c:v>27269</c:v>
                </c:pt>
                <c:pt idx="727">
                  <c:v>27270</c:v>
                </c:pt>
                <c:pt idx="728">
                  <c:v>27271</c:v>
                </c:pt>
                <c:pt idx="729">
                  <c:v>27272</c:v>
                </c:pt>
                <c:pt idx="730">
                  <c:v>27273</c:v>
                </c:pt>
                <c:pt idx="731">
                  <c:v>27274</c:v>
                </c:pt>
                <c:pt idx="732">
                  <c:v>27275</c:v>
                </c:pt>
                <c:pt idx="733">
                  <c:v>27276</c:v>
                </c:pt>
                <c:pt idx="734">
                  <c:v>27277</c:v>
                </c:pt>
                <c:pt idx="735">
                  <c:v>27278</c:v>
                </c:pt>
                <c:pt idx="736">
                  <c:v>27279</c:v>
                </c:pt>
                <c:pt idx="737">
                  <c:v>27280</c:v>
                </c:pt>
                <c:pt idx="738">
                  <c:v>27281</c:v>
                </c:pt>
                <c:pt idx="739">
                  <c:v>27282</c:v>
                </c:pt>
                <c:pt idx="740">
                  <c:v>27283</c:v>
                </c:pt>
                <c:pt idx="741">
                  <c:v>27284</c:v>
                </c:pt>
                <c:pt idx="742">
                  <c:v>27285</c:v>
                </c:pt>
                <c:pt idx="743">
                  <c:v>27286</c:v>
                </c:pt>
                <c:pt idx="744">
                  <c:v>27287</c:v>
                </c:pt>
                <c:pt idx="745">
                  <c:v>27288</c:v>
                </c:pt>
                <c:pt idx="746">
                  <c:v>27289</c:v>
                </c:pt>
                <c:pt idx="747">
                  <c:v>27290</c:v>
                </c:pt>
                <c:pt idx="748">
                  <c:v>27291</c:v>
                </c:pt>
                <c:pt idx="749">
                  <c:v>27292</c:v>
                </c:pt>
                <c:pt idx="750">
                  <c:v>27293</c:v>
                </c:pt>
                <c:pt idx="751">
                  <c:v>27294</c:v>
                </c:pt>
                <c:pt idx="752">
                  <c:v>27295</c:v>
                </c:pt>
                <c:pt idx="753">
                  <c:v>27296</c:v>
                </c:pt>
                <c:pt idx="754">
                  <c:v>27297</c:v>
                </c:pt>
                <c:pt idx="755">
                  <c:v>27298</c:v>
                </c:pt>
                <c:pt idx="756">
                  <c:v>27299</c:v>
                </c:pt>
                <c:pt idx="757">
                  <c:v>27300</c:v>
                </c:pt>
                <c:pt idx="758">
                  <c:v>27301</c:v>
                </c:pt>
                <c:pt idx="759">
                  <c:v>27302</c:v>
                </c:pt>
                <c:pt idx="760">
                  <c:v>27303</c:v>
                </c:pt>
                <c:pt idx="761">
                  <c:v>27304</c:v>
                </c:pt>
                <c:pt idx="762">
                  <c:v>27305</c:v>
                </c:pt>
                <c:pt idx="763">
                  <c:v>27306</c:v>
                </c:pt>
                <c:pt idx="764">
                  <c:v>27307</c:v>
                </c:pt>
                <c:pt idx="765">
                  <c:v>27308</c:v>
                </c:pt>
                <c:pt idx="766">
                  <c:v>27309</c:v>
                </c:pt>
                <c:pt idx="767">
                  <c:v>27310</c:v>
                </c:pt>
                <c:pt idx="768">
                  <c:v>27311</c:v>
                </c:pt>
                <c:pt idx="769">
                  <c:v>27312</c:v>
                </c:pt>
                <c:pt idx="770">
                  <c:v>27313</c:v>
                </c:pt>
                <c:pt idx="771">
                  <c:v>27314</c:v>
                </c:pt>
                <c:pt idx="772">
                  <c:v>27315</c:v>
                </c:pt>
                <c:pt idx="773">
                  <c:v>27316</c:v>
                </c:pt>
                <c:pt idx="774">
                  <c:v>27317</c:v>
                </c:pt>
                <c:pt idx="775">
                  <c:v>27318</c:v>
                </c:pt>
                <c:pt idx="776">
                  <c:v>27319</c:v>
                </c:pt>
                <c:pt idx="777">
                  <c:v>27320</c:v>
                </c:pt>
                <c:pt idx="778">
                  <c:v>27321</c:v>
                </c:pt>
                <c:pt idx="779">
                  <c:v>27322</c:v>
                </c:pt>
                <c:pt idx="780">
                  <c:v>27323</c:v>
                </c:pt>
                <c:pt idx="781">
                  <c:v>27324</c:v>
                </c:pt>
                <c:pt idx="782">
                  <c:v>27325</c:v>
                </c:pt>
                <c:pt idx="783">
                  <c:v>27326</c:v>
                </c:pt>
                <c:pt idx="784">
                  <c:v>27327</c:v>
                </c:pt>
                <c:pt idx="785">
                  <c:v>27328</c:v>
                </c:pt>
                <c:pt idx="786">
                  <c:v>27329</c:v>
                </c:pt>
                <c:pt idx="787">
                  <c:v>27330</c:v>
                </c:pt>
                <c:pt idx="788">
                  <c:v>27331</c:v>
                </c:pt>
                <c:pt idx="789">
                  <c:v>27332</c:v>
                </c:pt>
                <c:pt idx="790">
                  <c:v>27333</c:v>
                </c:pt>
                <c:pt idx="791">
                  <c:v>27334</c:v>
                </c:pt>
                <c:pt idx="792">
                  <c:v>27335</c:v>
                </c:pt>
                <c:pt idx="793">
                  <c:v>27336</c:v>
                </c:pt>
                <c:pt idx="794">
                  <c:v>27337</c:v>
                </c:pt>
                <c:pt idx="795">
                  <c:v>27338</c:v>
                </c:pt>
                <c:pt idx="796">
                  <c:v>27339</c:v>
                </c:pt>
                <c:pt idx="797">
                  <c:v>27340</c:v>
                </c:pt>
                <c:pt idx="798">
                  <c:v>27341</c:v>
                </c:pt>
                <c:pt idx="799">
                  <c:v>27342</c:v>
                </c:pt>
                <c:pt idx="800">
                  <c:v>27343</c:v>
                </c:pt>
                <c:pt idx="801">
                  <c:v>27344</c:v>
                </c:pt>
                <c:pt idx="802">
                  <c:v>27345</c:v>
                </c:pt>
                <c:pt idx="803">
                  <c:v>27346</c:v>
                </c:pt>
                <c:pt idx="804">
                  <c:v>27347</c:v>
                </c:pt>
                <c:pt idx="805">
                  <c:v>27348</c:v>
                </c:pt>
                <c:pt idx="806">
                  <c:v>27349</c:v>
                </c:pt>
                <c:pt idx="807">
                  <c:v>27350</c:v>
                </c:pt>
                <c:pt idx="808">
                  <c:v>27351</c:v>
                </c:pt>
                <c:pt idx="809">
                  <c:v>27352</c:v>
                </c:pt>
                <c:pt idx="810">
                  <c:v>27353</c:v>
                </c:pt>
                <c:pt idx="811">
                  <c:v>27354</c:v>
                </c:pt>
                <c:pt idx="812">
                  <c:v>27355</c:v>
                </c:pt>
                <c:pt idx="813">
                  <c:v>27356</c:v>
                </c:pt>
                <c:pt idx="814">
                  <c:v>27357</c:v>
                </c:pt>
                <c:pt idx="815">
                  <c:v>27358</c:v>
                </c:pt>
                <c:pt idx="816">
                  <c:v>27359</c:v>
                </c:pt>
                <c:pt idx="817">
                  <c:v>27360</c:v>
                </c:pt>
                <c:pt idx="818">
                  <c:v>27361</c:v>
                </c:pt>
                <c:pt idx="819">
                  <c:v>27362</c:v>
                </c:pt>
                <c:pt idx="820">
                  <c:v>27363</c:v>
                </c:pt>
                <c:pt idx="821">
                  <c:v>27364</c:v>
                </c:pt>
                <c:pt idx="822">
                  <c:v>27365</c:v>
                </c:pt>
                <c:pt idx="823">
                  <c:v>27366</c:v>
                </c:pt>
                <c:pt idx="824">
                  <c:v>27367</c:v>
                </c:pt>
                <c:pt idx="825">
                  <c:v>27368</c:v>
                </c:pt>
                <c:pt idx="826">
                  <c:v>27369</c:v>
                </c:pt>
                <c:pt idx="827">
                  <c:v>27370</c:v>
                </c:pt>
                <c:pt idx="828">
                  <c:v>27371</c:v>
                </c:pt>
                <c:pt idx="829">
                  <c:v>27372</c:v>
                </c:pt>
                <c:pt idx="830">
                  <c:v>27373</c:v>
                </c:pt>
                <c:pt idx="831">
                  <c:v>27374</c:v>
                </c:pt>
                <c:pt idx="832">
                  <c:v>27375</c:v>
                </c:pt>
                <c:pt idx="833">
                  <c:v>27376</c:v>
                </c:pt>
                <c:pt idx="834">
                  <c:v>27377</c:v>
                </c:pt>
                <c:pt idx="835">
                  <c:v>27378</c:v>
                </c:pt>
                <c:pt idx="836">
                  <c:v>27379</c:v>
                </c:pt>
                <c:pt idx="837">
                  <c:v>27380</c:v>
                </c:pt>
                <c:pt idx="838">
                  <c:v>27381</c:v>
                </c:pt>
                <c:pt idx="839">
                  <c:v>27382</c:v>
                </c:pt>
                <c:pt idx="840">
                  <c:v>27383</c:v>
                </c:pt>
                <c:pt idx="841">
                  <c:v>27384</c:v>
                </c:pt>
                <c:pt idx="842">
                  <c:v>27385</c:v>
                </c:pt>
                <c:pt idx="843">
                  <c:v>27386</c:v>
                </c:pt>
                <c:pt idx="844">
                  <c:v>27387</c:v>
                </c:pt>
                <c:pt idx="845">
                  <c:v>27388</c:v>
                </c:pt>
                <c:pt idx="846">
                  <c:v>27389</c:v>
                </c:pt>
                <c:pt idx="847">
                  <c:v>27390</c:v>
                </c:pt>
                <c:pt idx="848">
                  <c:v>27391</c:v>
                </c:pt>
                <c:pt idx="849">
                  <c:v>27392</c:v>
                </c:pt>
                <c:pt idx="850">
                  <c:v>27393</c:v>
                </c:pt>
                <c:pt idx="851">
                  <c:v>27394</c:v>
                </c:pt>
                <c:pt idx="852">
                  <c:v>27395</c:v>
                </c:pt>
                <c:pt idx="853">
                  <c:v>27396</c:v>
                </c:pt>
                <c:pt idx="854">
                  <c:v>27397</c:v>
                </c:pt>
                <c:pt idx="855">
                  <c:v>27398</c:v>
                </c:pt>
                <c:pt idx="856">
                  <c:v>27399</c:v>
                </c:pt>
                <c:pt idx="857">
                  <c:v>27400</c:v>
                </c:pt>
                <c:pt idx="858">
                  <c:v>27401</c:v>
                </c:pt>
                <c:pt idx="859">
                  <c:v>27402</c:v>
                </c:pt>
                <c:pt idx="860">
                  <c:v>27403</c:v>
                </c:pt>
                <c:pt idx="861">
                  <c:v>27404</c:v>
                </c:pt>
                <c:pt idx="862">
                  <c:v>27405</c:v>
                </c:pt>
                <c:pt idx="863">
                  <c:v>27406</c:v>
                </c:pt>
                <c:pt idx="864">
                  <c:v>27407</c:v>
                </c:pt>
                <c:pt idx="865">
                  <c:v>27408</c:v>
                </c:pt>
                <c:pt idx="866">
                  <c:v>27409</c:v>
                </c:pt>
                <c:pt idx="867">
                  <c:v>27410</c:v>
                </c:pt>
                <c:pt idx="868">
                  <c:v>27411</c:v>
                </c:pt>
                <c:pt idx="869">
                  <c:v>27412</c:v>
                </c:pt>
                <c:pt idx="870">
                  <c:v>27413</c:v>
                </c:pt>
                <c:pt idx="871">
                  <c:v>27414</c:v>
                </c:pt>
                <c:pt idx="872">
                  <c:v>27415</c:v>
                </c:pt>
                <c:pt idx="873">
                  <c:v>27416</c:v>
                </c:pt>
                <c:pt idx="874">
                  <c:v>27417</c:v>
                </c:pt>
                <c:pt idx="875">
                  <c:v>27418</c:v>
                </c:pt>
                <c:pt idx="876">
                  <c:v>27419</c:v>
                </c:pt>
                <c:pt idx="877">
                  <c:v>27420</c:v>
                </c:pt>
                <c:pt idx="878">
                  <c:v>27421</c:v>
                </c:pt>
                <c:pt idx="879">
                  <c:v>27422</c:v>
                </c:pt>
                <c:pt idx="880">
                  <c:v>27423</c:v>
                </c:pt>
                <c:pt idx="881">
                  <c:v>27424</c:v>
                </c:pt>
                <c:pt idx="882">
                  <c:v>27425</c:v>
                </c:pt>
                <c:pt idx="883">
                  <c:v>27426</c:v>
                </c:pt>
                <c:pt idx="884">
                  <c:v>27427</c:v>
                </c:pt>
                <c:pt idx="885">
                  <c:v>27428</c:v>
                </c:pt>
                <c:pt idx="886">
                  <c:v>27429</c:v>
                </c:pt>
                <c:pt idx="887">
                  <c:v>27430</c:v>
                </c:pt>
                <c:pt idx="888">
                  <c:v>27431</c:v>
                </c:pt>
                <c:pt idx="889">
                  <c:v>27432</c:v>
                </c:pt>
                <c:pt idx="890">
                  <c:v>27433</c:v>
                </c:pt>
                <c:pt idx="891">
                  <c:v>27434</c:v>
                </c:pt>
                <c:pt idx="892">
                  <c:v>27435</c:v>
                </c:pt>
                <c:pt idx="893">
                  <c:v>27436</c:v>
                </c:pt>
                <c:pt idx="894">
                  <c:v>27437</c:v>
                </c:pt>
                <c:pt idx="895">
                  <c:v>27438</c:v>
                </c:pt>
                <c:pt idx="896">
                  <c:v>27439</c:v>
                </c:pt>
                <c:pt idx="897">
                  <c:v>27440</c:v>
                </c:pt>
                <c:pt idx="898">
                  <c:v>27441</c:v>
                </c:pt>
                <c:pt idx="899">
                  <c:v>27442</c:v>
                </c:pt>
                <c:pt idx="900">
                  <c:v>27443</c:v>
                </c:pt>
                <c:pt idx="901">
                  <c:v>27444</c:v>
                </c:pt>
                <c:pt idx="902">
                  <c:v>27445</c:v>
                </c:pt>
                <c:pt idx="903">
                  <c:v>27446</c:v>
                </c:pt>
                <c:pt idx="904">
                  <c:v>27447</c:v>
                </c:pt>
                <c:pt idx="905">
                  <c:v>27448</c:v>
                </c:pt>
                <c:pt idx="906">
                  <c:v>27449</c:v>
                </c:pt>
                <c:pt idx="907">
                  <c:v>27450</c:v>
                </c:pt>
                <c:pt idx="908">
                  <c:v>27451</c:v>
                </c:pt>
                <c:pt idx="909">
                  <c:v>27452</c:v>
                </c:pt>
                <c:pt idx="910">
                  <c:v>27453</c:v>
                </c:pt>
                <c:pt idx="911">
                  <c:v>27454</c:v>
                </c:pt>
                <c:pt idx="912">
                  <c:v>27455</c:v>
                </c:pt>
                <c:pt idx="913">
                  <c:v>27456</c:v>
                </c:pt>
                <c:pt idx="914">
                  <c:v>27457</c:v>
                </c:pt>
                <c:pt idx="915">
                  <c:v>27458</c:v>
                </c:pt>
              </c:numCache>
            </c:numRef>
          </c:cat>
          <c:val>
            <c:numRef>
              <c:f>DailyData!$E$46:$E$961</c:f>
              <c:numCache>
                <c:formatCode>0.0</c:formatCode>
                <c:ptCount val="916"/>
                <c:pt idx="0">
                  <c:v>10.921999999999999</c:v>
                </c:pt>
                <c:pt idx="1">
                  <c:v>41.91</c:v>
                </c:pt>
                <c:pt idx="2">
                  <c:v>8.636000000000001</c:v>
                </c:pt>
                <c:pt idx="3">
                  <c:v>1.27</c:v>
                </c:pt>
                <c:pt idx="4">
                  <c:v>28.955999999999996</c:v>
                </c:pt>
                <c:pt idx="5">
                  <c:v>0.50800000000000001</c:v>
                </c:pt>
                <c:pt idx="6">
                  <c:v>13.208</c:v>
                </c:pt>
                <c:pt idx="7">
                  <c:v>29.209999999999997</c:v>
                </c:pt>
                <c:pt idx="8">
                  <c:v>17.525999999999996</c:v>
                </c:pt>
                <c:pt idx="9">
                  <c:v>0</c:v>
                </c:pt>
                <c:pt idx="10">
                  <c:v>17.779999999999998</c:v>
                </c:pt>
                <c:pt idx="11">
                  <c:v>17.525999999999996</c:v>
                </c:pt>
                <c:pt idx="12">
                  <c:v>79.248000000000005</c:v>
                </c:pt>
                <c:pt idx="13">
                  <c:v>27.686</c:v>
                </c:pt>
                <c:pt idx="14">
                  <c:v>7.1120000000000001</c:v>
                </c:pt>
                <c:pt idx="15">
                  <c:v>5.5880000000000001</c:v>
                </c:pt>
                <c:pt idx="16">
                  <c:v>27.686</c:v>
                </c:pt>
                <c:pt idx="17">
                  <c:v>5.8419999999999996</c:v>
                </c:pt>
                <c:pt idx="18">
                  <c:v>14.224</c:v>
                </c:pt>
                <c:pt idx="19">
                  <c:v>0</c:v>
                </c:pt>
                <c:pt idx="20">
                  <c:v>1.778</c:v>
                </c:pt>
                <c:pt idx="21">
                  <c:v>13.462</c:v>
                </c:pt>
                <c:pt idx="22">
                  <c:v>0</c:v>
                </c:pt>
                <c:pt idx="23">
                  <c:v>6.8579999999999997</c:v>
                </c:pt>
                <c:pt idx="24">
                  <c:v>8.1280000000000001</c:v>
                </c:pt>
                <c:pt idx="25">
                  <c:v>4.3180000000000005</c:v>
                </c:pt>
                <c:pt idx="26">
                  <c:v>1.5239999999999998</c:v>
                </c:pt>
                <c:pt idx="27">
                  <c:v>0</c:v>
                </c:pt>
                <c:pt idx="28">
                  <c:v>14.731999999999998</c:v>
                </c:pt>
                <c:pt idx="29">
                  <c:v>20.065999999999999</c:v>
                </c:pt>
                <c:pt idx="30">
                  <c:v>21.335999999999999</c:v>
                </c:pt>
                <c:pt idx="31">
                  <c:v>2.54</c:v>
                </c:pt>
                <c:pt idx="32">
                  <c:v>0</c:v>
                </c:pt>
                <c:pt idx="33">
                  <c:v>20.065999999999999</c:v>
                </c:pt>
                <c:pt idx="34">
                  <c:v>28.955999999999996</c:v>
                </c:pt>
                <c:pt idx="35">
                  <c:v>0.254</c:v>
                </c:pt>
                <c:pt idx="36">
                  <c:v>10.667999999999999</c:v>
                </c:pt>
                <c:pt idx="37">
                  <c:v>2.54</c:v>
                </c:pt>
                <c:pt idx="38">
                  <c:v>3.8099999999999996</c:v>
                </c:pt>
                <c:pt idx="39">
                  <c:v>4.3180000000000005</c:v>
                </c:pt>
                <c:pt idx="40">
                  <c:v>23.114000000000001</c:v>
                </c:pt>
                <c:pt idx="41">
                  <c:v>18.033999999999999</c:v>
                </c:pt>
                <c:pt idx="42">
                  <c:v>1.016</c:v>
                </c:pt>
                <c:pt idx="43">
                  <c:v>48.513999999999996</c:v>
                </c:pt>
                <c:pt idx="44">
                  <c:v>5.8419999999999996</c:v>
                </c:pt>
                <c:pt idx="45">
                  <c:v>15.493999999999998</c:v>
                </c:pt>
                <c:pt idx="46">
                  <c:v>13.208</c:v>
                </c:pt>
                <c:pt idx="47">
                  <c:v>10.921999999999999</c:v>
                </c:pt>
                <c:pt idx="48">
                  <c:v>8.8899999999999988</c:v>
                </c:pt>
                <c:pt idx="49">
                  <c:v>33.781999999999996</c:v>
                </c:pt>
                <c:pt idx="50">
                  <c:v>23.114000000000001</c:v>
                </c:pt>
                <c:pt idx="51">
                  <c:v>7.8739999999999997</c:v>
                </c:pt>
                <c:pt idx="52">
                  <c:v>4.0640000000000001</c:v>
                </c:pt>
                <c:pt idx="53">
                  <c:v>8.8899999999999988</c:v>
                </c:pt>
                <c:pt idx="54">
                  <c:v>5.8419999999999996</c:v>
                </c:pt>
                <c:pt idx="55">
                  <c:v>0</c:v>
                </c:pt>
                <c:pt idx="56">
                  <c:v>13.462</c:v>
                </c:pt>
                <c:pt idx="57">
                  <c:v>5.3339999999999996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6.35</c:v>
                </c:pt>
                <c:pt idx="64">
                  <c:v>0</c:v>
                </c:pt>
                <c:pt idx="65">
                  <c:v>0</c:v>
                </c:pt>
                <c:pt idx="66">
                  <c:v>0.254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11.937999999999999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4.0640000000000001</c:v>
                </c:pt>
                <c:pt idx="78">
                  <c:v>15.239999999999998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3.302</c:v>
                </c:pt>
                <c:pt idx="88">
                  <c:v>18.541999999999998</c:v>
                </c:pt>
                <c:pt idx="89">
                  <c:v>0</c:v>
                </c:pt>
                <c:pt idx="90">
                  <c:v>19.812000000000001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2.54</c:v>
                </c:pt>
                <c:pt idx="203">
                  <c:v>0</c:v>
                </c:pt>
                <c:pt idx="204">
                  <c:v>0</c:v>
                </c:pt>
                <c:pt idx="205">
                  <c:v>10.921999999999999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2.54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3.556</c:v>
                </c:pt>
                <c:pt idx="220">
                  <c:v>0</c:v>
                </c:pt>
                <c:pt idx="221">
                  <c:v>0</c:v>
                </c:pt>
                <c:pt idx="222">
                  <c:v>1.5239999999999998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18.795999999999999</c:v>
                </c:pt>
                <c:pt idx="232">
                  <c:v>5.08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2.032</c:v>
                </c:pt>
                <c:pt idx="239">
                  <c:v>24.383999999999997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4.0640000000000001</c:v>
                </c:pt>
                <c:pt idx="246">
                  <c:v>0</c:v>
                </c:pt>
                <c:pt idx="247">
                  <c:v>9.1439999999999984</c:v>
                </c:pt>
                <c:pt idx="248">
                  <c:v>0.7619999999999999</c:v>
                </c:pt>
                <c:pt idx="249">
                  <c:v>16.763999999999999</c:v>
                </c:pt>
                <c:pt idx="250">
                  <c:v>0</c:v>
                </c:pt>
                <c:pt idx="251">
                  <c:v>0</c:v>
                </c:pt>
                <c:pt idx="252">
                  <c:v>20.32</c:v>
                </c:pt>
                <c:pt idx="253">
                  <c:v>0</c:v>
                </c:pt>
                <c:pt idx="254">
                  <c:v>15.747999999999999</c:v>
                </c:pt>
                <c:pt idx="255">
                  <c:v>14.477999999999998</c:v>
                </c:pt>
                <c:pt idx="256">
                  <c:v>25.145999999999997</c:v>
                </c:pt>
                <c:pt idx="257">
                  <c:v>15.747999999999999</c:v>
                </c:pt>
                <c:pt idx="258">
                  <c:v>8.636000000000001</c:v>
                </c:pt>
                <c:pt idx="259">
                  <c:v>49.021999999999998</c:v>
                </c:pt>
                <c:pt idx="260">
                  <c:v>21.081999999999997</c:v>
                </c:pt>
                <c:pt idx="261">
                  <c:v>9.9060000000000006</c:v>
                </c:pt>
                <c:pt idx="262">
                  <c:v>0</c:v>
                </c:pt>
                <c:pt idx="263">
                  <c:v>1.5239999999999998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5.3339999999999996</c:v>
                </c:pt>
                <c:pt idx="268">
                  <c:v>0</c:v>
                </c:pt>
                <c:pt idx="269">
                  <c:v>1.5239999999999998</c:v>
                </c:pt>
                <c:pt idx="270">
                  <c:v>0.7619999999999999</c:v>
                </c:pt>
                <c:pt idx="271">
                  <c:v>4.0640000000000001</c:v>
                </c:pt>
                <c:pt idx="272">
                  <c:v>0</c:v>
                </c:pt>
                <c:pt idx="273">
                  <c:v>3.302</c:v>
                </c:pt>
                <c:pt idx="274">
                  <c:v>0</c:v>
                </c:pt>
                <c:pt idx="275">
                  <c:v>21.843999999999998</c:v>
                </c:pt>
                <c:pt idx="276">
                  <c:v>0</c:v>
                </c:pt>
                <c:pt idx="277">
                  <c:v>0</c:v>
                </c:pt>
                <c:pt idx="278">
                  <c:v>0.50800000000000001</c:v>
                </c:pt>
                <c:pt idx="279">
                  <c:v>6.8579999999999997</c:v>
                </c:pt>
                <c:pt idx="280">
                  <c:v>3.302</c:v>
                </c:pt>
                <c:pt idx="281">
                  <c:v>7.6199999999999992</c:v>
                </c:pt>
                <c:pt idx="282">
                  <c:v>0</c:v>
                </c:pt>
                <c:pt idx="283">
                  <c:v>23.114000000000001</c:v>
                </c:pt>
                <c:pt idx="284">
                  <c:v>57.403999999999989</c:v>
                </c:pt>
                <c:pt idx="285">
                  <c:v>0</c:v>
                </c:pt>
                <c:pt idx="286">
                  <c:v>10.921999999999999</c:v>
                </c:pt>
                <c:pt idx="287">
                  <c:v>12.446</c:v>
                </c:pt>
                <c:pt idx="288">
                  <c:v>2.2859999999999996</c:v>
                </c:pt>
                <c:pt idx="289">
                  <c:v>29.209999999999997</c:v>
                </c:pt>
                <c:pt idx="290">
                  <c:v>0</c:v>
                </c:pt>
                <c:pt idx="291">
                  <c:v>4.0640000000000001</c:v>
                </c:pt>
                <c:pt idx="292">
                  <c:v>0</c:v>
                </c:pt>
                <c:pt idx="293">
                  <c:v>2.2859999999999996</c:v>
                </c:pt>
                <c:pt idx="294">
                  <c:v>3.302</c:v>
                </c:pt>
                <c:pt idx="295">
                  <c:v>7.1120000000000001</c:v>
                </c:pt>
                <c:pt idx="296">
                  <c:v>0</c:v>
                </c:pt>
                <c:pt idx="297">
                  <c:v>10.667999999999999</c:v>
                </c:pt>
                <c:pt idx="298">
                  <c:v>0</c:v>
                </c:pt>
                <c:pt idx="299">
                  <c:v>52.832000000000001</c:v>
                </c:pt>
                <c:pt idx="300">
                  <c:v>0</c:v>
                </c:pt>
                <c:pt idx="301">
                  <c:v>37.591999999999999</c:v>
                </c:pt>
                <c:pt idx="302">
                  <c:v>2.54</c:v>
                </c:pt>
                <c:pt idx="303">
                  <c:v>0</c:v>
                </c:pt>
                <c:pt idx="304">
                  <c:v>29.971999999999998</c:v>
                </c:pt>
                <c:pt idx="305">
                  <c:v>19.812000000000001</c:v>
                </c:pt>
                <c:pt idx="306">
                  <c:v>19.303999999999998</c:v>
                </c:pt>
                <c:pt idx="307">
                  <c:v>30.225999999999996</c:v>
                </c:pt>
                <c:pt idx="308">
                  <c:v>0</c:v>
                </c:pt>
                <c:pt idx="309">
                  <c:v>53.339999999999996</c:v>
                </c:pt>
                <c:pt idx="310">
                  <c:v>0</c:v>
                </c:pt>
                <c:pt idx="311">
                  <c:v>0</c:v>
                </c:pt>
                <c:pt idx="312">
                  <c:v>4.3180000000000005</c:v>
                </c:pt>
                <c:pt idx="313">
                  <c:v>20.065999999999999</c:v>
                </c:pt>
                <c:pt idx="314">
                  <c:v>0</c:v>
                </c:pt>
                <c:pt idx="315">
                  <c:v>81.025999999999996</c:v>
                </c:pt>
                <c:pt idx="316">
                  <c:v>15.747999999999999</c:v>
                </c:pt>
                <c:pt idx="317">
                  <c:v>3.0479999999999996</c:v>
                </c:pt>
                <c:pt idx="318">
                  <c:v>5.08</c:v>
                </c:pt>
                <c:pt idx="319">
                  <c:v>18.795999999999999</c:v>
                </c:pt>
                <c:pt idx="320">
                  <c:v>48.513999999999996</c:v>
                </c:pt>
                <c:pt idx="321">
                  <c:v>34.798000000000002</c:v>
                </c:pt>
                <c:pt idx="322">
                  <c:v>28.448</c:v>
                </c:pt>
                <c:pt idx="323">
                  <c:v>28.194000000000003</c:v>
                </c:pt>
                <c:pt idx="324">
                  <c:v>0</c:v>
                </c:pt>
                <c:pt idx="325">
                  <c:v>74.930000000000007</c:v>
                </c:pt>
                <c:pt idx="326">
                  <c:v>0</c:v>
                </c:pt>
                <c:pt idx="327">
                  <c:v>3.8099999999999996</c:v>
                </c:pt>
                <c:pt idx="328">
                  <c:v>7.8739999999999997</c:v>
                </c:pt>
                <c:pt idx="329">
                  <c:v>3.0479999999999996</c:v>
                </c:pt>
                <c:pt idx="330">
                  <c:v>48.513999999999996</c:v>
                </c:pt>
                <c:pt idx="331">
                  <c:v>0.50800000000000001</c:v>
                </c:pt>
                <c:pt idx="332">
                  <c:v>25.4</c:v>
                </c:pt>
                <c:pt idx="333">
                  <c:v>14.477999999999998</c:v>
                </c:pt>
                <c:pt idx="334">
                  <c:v>2.032</c:v>
                </c:pt>
                <c:pt idx="335">
                  <c:v>7.3659999999999988</c:v>
                </c:pt>
                <c:pt idx="336">
                  <c:v>22.352</c:v>
                </c:pt>
                <c:pt idx="337">
                  <c:v>10.667999999999999</c:v>
                </c:pt>
                <c:pt idx="338">
                  <c:v>13.462</c:v>
                </c:pt>
                <c:pt idx="339">
                  <c:v>91.693999999999988</c:v>
                </c:pt>
                <c:pt idx="340">
                  <c:v>18.287999999999997</c:v>
                </c:pt>
                <c:pt idx="341">
                  <c:v>158.75</c:v>
                </c:pt>
                <c:pt idx="342">
                  <c:v>4.8259999999999996</c:v>
                </c:pt>
                <c:pt idx="343">
                  <c:v>0</c:v>
                </c:pt>
                <c:pt idx="344">
                  <c:v>25.907999999999998</c:v>
                </c:pt>
                <c:pt idx="345">
                  <c:v>0</c:v>
                </c:pt>
                <c:pt idx="346">
                  <c:v>5.8419999999999996</c:v>
                </c:pt>
                <c:pt idx="347">
                  <c:v>22.86</c:v>
                </c:pt>
                <c:pt idx="348">
                  <c:v>103.12399999999998</c:v>
                </c:pt>
                <c:pt idx="349">
                  <c:v>0.50800000000000001</c:v>
                </c:pt>
                <c:pt idx="350">
                  <c:v>34.798000000000002</c:v>
                </c:pt>
                <c:pt idx="351">
                  <c:v>21.081999999999997</c:v>
                </c:pt>
                <c:pt idx="352">
                  <c:v>2.2859999999999996</c:v>
                </c:pt>
                <c:pt idx="353">
                  <c:v>11.683999999999999</c:v>
                </c:pt>
                <c:pt idx="354">
                  <c:v>13.208</c:v>
                </c:pt>
                <c:pt idx="355">
                  <c:v>0</c:v>
                </c:pt>
                <c:pt idx="356">
                  <c:v>0.50800000000000001</c:v>
                </c:pt>
                <c:pt idx="357">
                  <c:v>30.733999999999998</c:v>
                </c:pt>
                <c:pt idx="358">
                  <c:v>19.303999999999998</c:v>
                </c:pt>
                <c:pt idx="359">
                  <c:v>24.637999999999998</c:v>
                </c:pt>
                <c:pt idx="360">
                  <c:v>10.413999999999998</c:v>
                </c:pt>
                <c:pt idx="361">
                  <c:v>0</c:v>
                </c:pt>
                <c:pt idx="362">
                  <c:v>16.001999999999999</c:v>
                </c:pt>
                <c:pt idx="363">
                  <c:v>30.733999999999998</c:v>
                </c:pt>
                <c:pt idx="364">
                  <c:v>84.073999999999998</c:v>
                </c:pt>
                <c:pt idx="365">
                  <c:v>0</c:v>
                </c:pt>
                <c:pt idx="366">
                  <c:v>16.001999999999999</c:v>
                </c:pt>
                <c:pt idx="367">
                  <c:v>0</c:v>
                </c:pt>
                <c:pt idx="368">
                  <c:v>0.50800000000000001</c:v>
                </c:pt>
                <c:pt idx="369">
                  <c:v>2.54</c:v>
                </c:pt>
                <c:pt idx="370">
                  <c:v>6.0959999999999992</c:v>
                </c:pt>
                <c:pt idx="371">
                  <c:v>49.783999999999999</c:v>
                </c:pt>
                <c:pt idx="372">
                  <c:v>23.114000000000001</c:v>
                </c:pt>
                <c:pt idx="373">
                  <c:v>112.014</c:v>
                </c:pt>
                <c:pt idx="374">
                  <c:v>9.6519999999999992</c:v>
                </c:pt>
                <c:pt idx="375">
                  <c:v>1.778</c:v>
                </c:pt>
                <c:pt idx="376">
                  <c:v>17.272000000000002</c:v>
                </c:pt>
                <c:pt idx="377">
                  <c:v>38.862000000000002</c:v>
                </c:pt>
                <c:pt idx="378">
                  <c:v>21.843999999999998</c:v>
                </c:pt>
                <c:pt idx="379">
                  <c:v>0</c:v>
                </c:pt>
                <c:pt idx="380">
                  <c:v>30.479999999999997</c:v>
                </c:pt>
                <c:pt idx="381">
                  <c:v>36.575999999999993</c:v>
                </c:pt>
                <c:pt idx="382">
                  <c:v>32.512</c:v>
                </c:pt>
                <c:pt idx="383">
                  <c:v>2.2859999999999996</c:v>
                </c:pt>
                <c:pt idx="384">
                  <c:v>21.59</c:v>
                </c:pt>
                <c:pt idx="385">
                  <c:v>10.413999999999998</c:v>
                </c:pt>
                <c:pt idx="386">
                  <c:v>17.272000000000002</c:v>
                </c:pt>
                <c:pt idx="387">
                  <c:v>0.50800000000000001</c:v>
                </c:pt>
                <c:pt idx="388">
                  <c:v>19.049999999999997</c:v>
                </c:pt>
                <c:pt idx="389">
                  <c:v>6.8579999999999997</c:v>
                </c:pt>
                <c:pt idx="390">
                  <c:v>0</c:v>
                </c:pt>
                <c:pt idx="391">
                  <c:v>20.32</c:v>
                </c:pt>
                <c:pt idx="392">
                  <c:v>1.27</c:v>
                </c:pt>
                <c:pt idx="393">
                  <c:v>6.6040000000000001</c:v>
                </c:pt>
                <c:pt idx="394">
                  <c:v>0</c:v>
                </c:pt>
                <c:pt idx="395">
                  <c:v>0</c:v>
                </c:pt>
                <c:pt idx="396">
                  <c:v>14.985999999999999</c:v>
                </c:pt>
                <c:pt idx="397">
                  <c:v>25.654</c:v>
                </c:pt>
                <c:pt idx="398">
                  <c:v>1.5239999999999998</c:v>
                </c:pt>
                <c:pt idx="399">
                  <c:v>1.27</c:v>
                </c:pt>
                <c:pt idx="400">
                  <c:v>7.8739999999999997</c:v>
                </c:pt>
                <c:pt idx="401">
                  <c:v>21.081999999999997</c:v>
                </c:pt>
                <c:pt idx="402">
                  <c:v>15.239999999999998</c:v>
                </c:pt>
                <c:pt idx="403">
                  <c:v>0</c:v>
                </c:pt>
                <c:pt idx="404">
                  <c:v>0.254</c:v>
                </c:pt>
                <c:pt idx="405">
                  <c:v>20.574000000000002</c:v>
                </c:pt>
                <c:pt idx="406">
                  <c:v>14.224</c:v>
                </c:pt>
                <c:pt idx="407">
                  <c:v>12.7</c:v>
                </c:pt>
                <c:pt idx="408">
                  <c:v>15.239999999999998</c:v>
                </c:pt>
                <c:pt idx="409">
                  <c:v>33.527999999999999</c:v>
                </c:pt>
                <c:pt idx="410">
                  <c:v>6.35</c:v>
                </c:pt>
                <c:pt idx="411">
                  <c:v>0.7619999999999999</c:v>
                </c:pt>
                <c:pt idx="412">
                  <c:v>0.50800000000000001</c:v>
                </c:pt>
                <c:pt idx="413">
                  <c:v>1.27</c:v>
                </c:pt>
                <c:pt idx="414">
                  <c:v>0</c:v>
                </c:pt>
                <c:pt idx="415">
                  <c:v>0</c:v>
                </c:pt>
                <c:pt idx="416">
                  <c:v>8.636000000000001</c:v>
                </c:pt>
                <c:pt idx="417">
                  <c:v>4.3180000000000005</c:v>
                </c:pt>
                <c:pt idx="418">
                  <c:v>33.527999999999999</c:v>
                </c:pt>
                <c:pt idx="419">
                  <c:v>37.591999999999999</c:v>
                </c:pt>
                <c:pt idx="420">
                  <c:v>5.08</c:v>
                </c:pt>
                <c:pt idx="421">
                  <c:v>22.097999999999999</c:v>
                </c:pt>
                <c:pt idx="422">
                  <c:v>14.985999999999999</c:v>
                </c:pt>
                <c:pt idx="423">
                  <c:v>22.097999999999999</c:v>
                </c:pt>
                <c:pt idx="424">
                  <c:v>1.778</c:v>
                </c:pt>
                <c:pt idx="425">
                  <c:v>0</c:v>
                </c:pt>
                <c:pt idx="426">
                  <c:v>4.0640000000000001</c:v>
                </c:pt>
                <c:pt idx="427">
                  <c:v>23.622</c:v>
                </c:pt>
                <c:pt idx="428">
                  <c:v>0</c:v>
                </c:pt>
                <c:pt idx="429">
                  <c:v>28.701999999999995</c:v>
                </c:pt>
                <c:pt idx="430">
                  <c:v>1.5239999999999998</c:v>
                </c:pt>
                <c:pt idx="431">
                  <c:v>21.335999999999999</c:v>
                </c:pt>
                <c:pt idx="432">
                  <c:v>10.667999999999999</c:v>
                </c:pt>
                <c:pt idx="433">
                  <c:v>6.0959999999999992</c:v>
                </c:pt>
                <c:pt idx="434">
                  <c:v>20.32</c:v>
                </c:pt>
                <c:pt idx="435">
                  <c:v>9.1439999999999984</c:v>
                </c:pt>
                <c:pt idx="436">
                  <c:v>2.794</c:v>
                </c:pt>
                <c:pt idx="437">
                  <c:v>14.731999999999998</c:v>
                </c:pt>
                <c:pt idx="438">
                  <c:v>6.35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48.26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19.303999999999998</c:v>
                </c:pt>
                <c:pt idx="557">
                  <c:v>6.6040000000000001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12.191999999999998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1.016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4.8259999999999996</c:v>
                </c:pt>
                <c:pt idx="605">
                  <c:v>0</c:v>
                </c:pt>
                <c:pt idx="606">
                  <c:v>34.544000000000004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3.0479999999999996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15.493999999999998</c:v>
                </c:pt>
                <c:pt idx="622">
                  <c:v>0</c:v>
                </c:pt>
                <c:pt idx="623">
                  <c:v>13.208</c:v>
                </c:pt>
                <c:pt idx="624">
                  <c:v>0</c:v>
                </c:pt>
                <c:pt idx="625">
                  <c:v>0</c:v>
                </c:pt>
                <c:pt idx="626">
                  <c:v>3.8099999999999996</c:v>
                </c:pt>
                <c:pt idx="627">
                  <c:v>0</c:v>
                </c:pt>
                <c:pt idx="628">
                  <c:v>5.08</c:v>
                </c:pt>
                <c:pt idx="629">
                  <c:v>3.8099999999999996</c:v>
                </c:pt>
                <c:pt idx="630">
                  <c:v>5.5880000000000001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27.178000000000001</c:v>
                </c:pt>
                <c:pt idx="635">
                  <c:v>0</c:v>
                </c:pt>
                <c:pt idx="636">
                  <c:v>0</c:v>
                </c:pt>
                <c:pt idx="637">
                  <c:v>9.1439999999999984</c:v>
                </c:pt>
                <c:pt idx="638">
                  <c:v>0</c:v>
                </c:pt>
                <c:pt idx="639">
                  <c:v>8.8899999999999988</c:v>
                </c:pt>
                <c:pt idx="640">
                  <c:v>0</c:v>
                </c:pt>
                <c:pt idx="641">
                  <c:v>8.636000000000001</c:v>
                </c:pt>
                <c:pt idx="642">
                  <c:v>0.50800000000000001</c:v>
                </c:pt>
                <c:pt idx="643">
                  <c:v>0</c:v>
                </c:pt>
                <c:pt idx="644">
                  <c:v>50.545999999999999</c:v>
                </c:pt>
                <c:pt idx="645">
                  <c:v>5.08</c:v>
                </c:pt>
                <c:pt idx="646">
                  <c:v>0</c:v>
                </c:pt>
                <c:pt idx="647">
                  <c:v>0</c:v>
                </c:pt>
                <c:pt idx="648">
                  <c:v>2.794</c:v>
                </c:pt>
                <c:pt idx="649">
                  <c:v>9.6519999999999992</c:v>
                </c:pt>
                <c:pt idx="650">
                  <c:v>0</c:v>
                </c:pt>
                <c:pt idx="651">
                  <c:v>4.0640000000000001</c:v>
                </c:pt>
                <c:pt idx="652">
                  <c:v>12.191999999999998</c:v>
                </c:pt>
                <c:pt idx="653">
                  <c:v>29.717999999999996</c:v>
                </c:pt>
                <c:pt idx="654">
                  <c:v>28.194000000000003</c:v>
                </c:pt>
                <c:pt idx="655">
                  <c:v>24.383999999999997</c:v>
                </c:pt>
                <c:pt idx="656">
                  <c:v>16.256</c:v>
                </c:pt>
                <c:pt idx="657">
                  <c:v>0</c:v>
                </c:pt>
                <c:pt idx="658">
                  <c:v>0</c:v>
                </c:pt>
                <c:pt idx="659">
                  <c:v>6.8579999999999997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34.798000000000002</c:v>
                </c:pt>
                <c:pt idx="664">
                  <c:v>24.383999999999997</c:v>
                </c:pt>
                <c:pt idx="665">
                  <c:v>5.5880000000000001</c:v>
                </c:pt>
                <c:pt idx="666">
                  <c:v>0</c:v>
                </c:pt>
                <c:pt idx="667">
                  <c:v>0</c:v>
                </c:pt>
                <c:pt idx="668">
                  <c:v>3.556</c:v>
                </c:pt>
                <c:pt idx="669">
                  <c:v>7.8739999999999997</c:v>
                </c:pt>
                <c:pt idx="670">
                  <c:v>16.509999999999998</c:v>
                </c:pt>
                <c:pt idx="671">
                  <c:v>2.794</c:v>
                </c:pt>
                <c:pt idx="672">
                  <c:v>0</c:v>
                </c:pt>
                <c:pt idx="673">
                  <c:v>38.607999999999997</c:v>
                </c:pt>
                <c:pt idx="674">
                  <c:v>30.225999999999996</c:v>
                </c:pt>
                <c:pt idx="675">
                  <c:v>30.225999999999996</c:v>
                </c:pt>
                <c:pt idx="676">
                  <c:v>19.812000000000001</c:v>
                </c:pt>
                <c:pt idx="677">
                  <c:v>0</c:v>
                </c:pt>
                <c:pt idx="678">
                  <c:v>4.3180000000000005</c:v>
                </c:pt>
                <c:pt idx="679">
                  <c:v>22.86</c:v>
                </c:pt>
                <c:pt idx="680">
                  <c:v>9.1439999999999984</c:v>
                </c:pt>
                <c:pt idx="681">
                  <c:v>34.29</c:v>
                </c:pt>
                <c:pt idx="682">
                  <c:v>24.383999999999997</c:v>
                </c:pt>
                <c:pt idx="683">
                  <c:v>0</c:v>
                </c:pt>
                <c:pt idx="684">
                  <c:v>22.352</c:v>
                </c:pt>
                <c:pt idx="685">
                  <c:v>40.131999999999998</c:v>
                </c:pt>
                <c:pt idx="686">
                  <c:v>7.6199999999999992</c:v>
                </c:pt>
                <c:pt idx="687">
                  <c:v>124.46000000000001</c:v>
                </c:pt>
                <c:pt idx="688">
                  <c:v>4.3180000000000005</c:v>
                </c:pt>
                <c:pt idx="689">
                  <c:v>5.3339999999999996</c:v>
                </c:pt>
                <c:pt idx="690">
                  <c:v>5.5880000000000001</c:v>
                </c:pt>
                <c:pt idx="691">
                  <c:v>3.302</c:v>
                </c:pt>
                <c:pt idx="692">
                  <c:v>9.1439999999999984</c:v>
                </c:pt>
                <c:pt idx="693">
                  <c:v>22.605999999999998</c:v>
                </c:pt>
                <c:pt idx="694">
                  <c:v>0</c:v>
                </c:pt>
                <c:pt idx="695">
                  <c:v>0</c:v>
                </c:pt>
                <c:pt idx="696">
                  <c:v>8.8899999999999988</c:v>
                </c:pt>
                <c:pt idx="697">
                  <c:v>0</c:v>
                </c:pt>
                <c:pt idx="698">
                  <c:v>9.1439999999999984</c:v>
                </c:pt>
                <c:pt idx="699">
                  <c:v>1.016</c:v>
                </c:pt>
                <c:pt idx="700">
                  <c:v>27.686</c:v>
                </c:pt>
                <c:pt idx="701">
                  <c:v>57.657999999999994</c:v>
                </c:pt>
                <c:pt idx="702">
                  <c:v>1.5239999999999998</c:v>
                </c:pt>
                <c:pt idx="703">
                  <c:v>19.812000000000001</c:v>
                </c:pt>
                <c:pt idx="704">
                  <c:v>18.795999999999999</c:v>
                </c:pt>
                <c:pt idx="705">
                  <c:v>3.556</c:v>
                </c:pt>
                <c:pt idx="706">
                  <c:v>9.1439999999999984</c:v>
                </c:pt>
                <c:pt idx="707">
                  <c:v>9.1439999999999984</c:v>
                </c:pt>
                <c:pt idx="708">
                  <c:v>7.1120000000000001</c:v>
                </c:pt>
                <c:pt idx="709">
                  <c:v>6.6040000000000001</c:v>
                </c:pt>
                <c:pt idx="710">
                  <c:v>5.5880000000000001</c:v>
                </c:pt>
                <c:pt idx="711">
                  <c:v>22.605999999999998</c:v>
                </c:pt>
                <c:pt idx="712">
                  <c:v>0</c:v>
                </c:pt>
                <c:pt idx="713">
                  <c:v>0.254</c:v>
                </c:pt>
                <c:pt idx="714">
                  <c:v>21.843999999999998</c:v>
                </c:pt>
                <c:pt idx="715">
                  <c:v>43.18</c:v>
                </c:pt>
                <c:pt idx="716">
                  <c:v>4.5719999999999992</c:v>
                </c:pt>
                <c:pt idx="717">
                  <c:v>28.194000000000003</c:v>
                </c:pt>
                <c:pt idx="718">
                  <c:v>26.923999999999999</c:v>
                </c:pt>
                <c:pt idx="719">
                  <c:v>7.1120000000000001</c:v>
                </c:pt>
                <c:pt idx="720">
                  <c:v>11.176</c:v>
                </c:pt>
                <c:pt idx="721">
                  <c:v>43.18</c:v>
                </c:pt>
                <c:pt idx="722">
                  <c:v>148.58999999999997</c:v>
                </c:pt>
                <c:pt idx="723">
                  <c:v>28.955999999999996</c:v>
                </c:pt>
                <c:pt idx="724">
                  <c:v>1.27</c:v>
                </c:pt>
                <c:pt idx="725">
                  <c:v>17.272000000000002</c:v>
                </c:pt>
                <c:pt idx="726">
                  <c:v>40.386000000000003</c:v>
                </c:pt>
                <c:pt idx="727">
                  <c:v>4.0640000000000001</c:v>
                </c:pt>
                <c:pt idx="728">
                  <c:v>41.655999999999992</c:v>
                </c:pt>
                <c:pt idx="729">
                  <c:v>2.032</c:v>
                </c:pt>
                <c:pt idx="730">
                  <c:v>6.8579999999999997</c:v>
                </c:pt>
                <c:pt idx="731">
                  <c:v>9.3979999999999997</c:v>
                </c:pt>
                <c:pt idx="732">
                  <c:v>9.3979999999999997</c:v>
                </c:pt>
                <c:pt idx="733">
                  <c:v>11.937999999999999</c:v>
                </c:pt>
                <c:pt idx="734">
                  <c:v>0</c:v>
                </c:pt>
                <c:pt idx="735">
                  <c:v>8.8899999999999988</c:v>
                </c:pt>
                <c:pt idx="736">
                  <c:v>4.5719999999999992</c:v>
                </c:pt>
                <c:pt idx="737">
                  <c:v>5.3339999999999996</c:v>
                </c:pt>
                <c:pt idx="738">
                  <c:v>2.794</c:v>
                </c:pt>
                <c:pt idx="739">
                  <c:v>0</c:v>
                </c:pt>
                <c:pt idx="740">
                  <c:v>12.953999999999999</c:v>
                </c:pt>
                <c:pt idx="741">
                  <c:v>0.254</c:v>
                </c:pt>
                <c:pt idx="742">
                  <c:v>0</c:v>
                </c:pt>
                <c:pt idx="743">
                  <c:v>14.224</c:v>
                </c:pt>
                <c:pt idx="744">
                  <c:v>34.29</c:v>
                </c:pt>
                <c:pt idx="745">
                  <c:v>39.369999999999997</c:v>
                </c:pt>
                <c:pt idx="746">
                  <c:v>56.641999999999996</c:v>
                </c:pt>
                <c:pt idx="747">
                  <c:v>1.016</c:v>
                </c:pt>
                <c:pt idx="748">
                  <c:v>13.715999999999999</c:v>
                </c:pt>
                <c:pt idx="749">
                  <c:v>43.433999999999997</c:v>
                </c:pt>
                <c:pt idx="750">
                  <c:v>20.32</c:v>
                </c:pt>
                <c:pt idx="751">
                  <c:v>12.953999999999999</c:v>
                </c:pt>
                <c:pt idx="752">
                  <c:v>1.5239999999999998</c:v>
                </c:pt>
                <c:pt idx="753">
                  <c:v>1.27</c:v>
                </c:pt>
                <c:pt idx="754">
                  <c:v>37.083999999999996</c:v>
                </c:pt>
                <c:pt idx="755">
                  <c:v>50.291999999999994</c:v>
                </c:pt>
                <c:pt idx="756">
                  <c:v>1.27</c:v>
                </c:pt>
                <c:pt idx="757">
                  <c:v>8.3819999999999997</c:v>
                </c:pt>
                <c:pt idx="758">
                  <c:v>26.923999999999999</c:v>
                </c:pt>
                <c:pt idx="759">
                  <c:v>4.8259999999999996</c:v>
                </c:pt>
                <c:pt idx="760">
                  <c:v>0</c:v>
                </c:pt>
                <c:pt idx="761">
                  <c:v>6.35</c:v>
                </c:pt>
                <c:pt idx="762">
                  <c:v>162.81399999999999</c:v>
                </c:pt>
                <c:pt idx="763">
                  <c:v>10.667999999999999</c:v>
                </c:pt>
                <c:pt idx="764">
                  <c:v>75.183999999999997</c:v>
                </c:pt>
                <c:pt idx="765">
                  <c:v>3.0479999999999996</c:v>
                </c:pt>
                <c:pt idx="766">
                  <c:v>9.3979999999999997</c:v>
                </c:pt>
                <c:pt idx="767">
                  <c:v>0.50800000000000001</c:v>
                </c:pt>
                <c:pt idx="768">
                  <c:v>3.0479999999999996</c:v>
                </c:pt>
                <c:pt idx="769">
                  <c:v>69.341999999999999</c:v>
                </c:pt>
                <c:pt idx="770">
                  <c:v>56.388000000000005</c:v>
                </c:pt>
                <c:pt idx="771">
                  <c:v>11.43</c:v>
                </c:pt>
                <c:pt idx="772">
                  <c:v>0</c:v>
                </c:pt>
                <c:pt idx="773">
                  <c:v>21.843999999999998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6.0959999999999992</c:v>
                </c:pt>
                <c:pt idx="779">
                  <c:v>0</c:v>
                </c:pt>
                <c:pt idx="780">
                  <c:v>3.8099999999999996</c:v>
                </c:pt>
                <c:pt idx="781">
                  <c:v>71.881999999999991</c:v>
                </c:pt>
                <c:pt idx="782">
                  <c:v>22.605999999999998</c:v>
                </c:pt>
                <c:pt idx="783">
                  <c:v>0</c:v>
                </c:pt>
                <c:pt idx="784">
                  <c:v>0</c:v>
                </c:pt>
                <c:pt idx="785">
                  <c:v>3.0479999999999996</c:v>
                </c:pt>
                <c:pt idx="786">
                  <c:v>0</c:v>
                </c:pt>
                <c:pt idx="787">
                  <c:v>0</c:v>
                </c:pt>
                <c:pt idx="788">
                  <c:v>26.923999999999999</c:v>
                </c:pt>
                <c:pt idx="789">
                  <c:v>0</c:v>
                </c:pt>
                <c:pt idx="790">
                  <c:v>2.54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DailyData!$G$45</c:f>
              <c:strCache>
                <c:ptCount val="1"/>
                <c:pt idx="0">
                  <c:v>Evaporation (mm)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DailyData!$A$46:$A$961</c:f>
              <c:numCache>
                <c:formatCode>m/d/yyyy</c:formatCode>
                <c:ptCount val="916"/>
                <c:pt idx="0">
                  <c:v>26543</c:v>
                </c:pt>
                <c:pt idx="1">
                  <c:v>26544</c:v>
                </c:pt>
                <c:pt idx="2">
                  <c:v>26545</c:v>
                </c:pt>
                <c:pt idx="3">
                  <c:v>26546</c:v>
                </c:pt>
                <c:pt idx="4">
                  <c:v>26547</c:v>
                </c:pt>
                <c:pt idx="5">
                  <c:v>26548</c:v>
                </c:pt>
                <c:pt idx="6">
                  <c:v>26549</c:v>
                </c:pt>
                <c:pt idx="7">
                  <c:v>26550</c:v>
                </c:pt>
                <c:pt idx="8">
                  <c:v>26551</c:v>
                </c:pt>
                <c:pt idx="9">
                  <c:v>26552</c:v>
                </c:pt>
                <c:pt idx="10">
                  <c:v>26553</c:v>
                </c:pt>
                <c:pt idx="11">
                  <c:v>26554</c:v>
                </c:pt>
                <c:pt idx="12">
                  <c:v>26555</c:v>
                </c:pt>
                <c:pt idx="13">
                  <c:v>26556</c:v>
                </c:pt>
                <c:pt idx="14">
                  <c:v>26557</c:v>
                </c:pt>
                <c:pt idx="15">
                  <c:v>26558</c:v>
                </c:pt>
                <c:pt idx="16">
                  <c:v>26559</c:v>
                </c:pt>
                <c:pt idx="17">
                  <c:v>26560</c:v>
                </c:pt>
                <c:pt idx="18">
                  <c:v>26561</c:v>
                </c:pt>
                <c:pt idx="19">
                  <c:v>26562</c:v>
                </c:pt>
                <c:pt idx="20">
                  <c:v>26563</c:v>
                </c:pt>
                <c:pt idx="21">
                  <c:v>26564</c:v>
                </c:pt>
                <c:pt idx="22">
                  <c:v>26565</c:v>
                </c:pt>
                <c:pt idx="23">
                  <c:v>26566</c:v>
                </c:pt>
                <c:pt idx="24">
                  <c:v>26567</c:v>
                </c:pt>
                <c:pt idx="25">
                  <c:v>26568</c:v>
                </c:pt>
                <c:pt idx="26">
                  <c:v>26569</c:v>
                </c:pt>
                <c:pt idx="27">
                  <c:v>26570</c:v>
                </c:pt>
                <c:pt idx="28">
                  <c:v>26571</c:v>
                </c:pt>
                <c:pt idx="29">
                  <c:v>26572</c:v>
                </c:pt>
                <c:pt idx="30">
                  <c:v>26573</c:v>
                </c:pt>
                <c:pt idx="31">
                  <c:v>26574</c:v>
                </c:pt>
                <c:pt idx="32">
                  <c:v>26575</c:v>
                </c:pt>
                <c:pt idx="33">
                  <c:v>26576</c:v>
                </c:pt>
                <c:pt idx="34">
                  <c:v>26577</c:v>
                </c:pt>
                <c:pt idx="35">
                  <c:v>26578</c:v>
                </c:pt>
                <c:pt idx="36">
                  <c:v>26579</c:v>
                </c:pt>
                <c:pt idx="37">
                  <c:v>26580</c:v>
                </c:pt>
                <c:pt idx="38">
                  <c:v>26581</c:v>
                </c:pt>
                <c:pt idx="39">
                  <c:v>26582</c:v>
                </c:pt>
                <c:pt idx="40">
                  <c:v>26583</c:v>
                </c:pt>
                <c:pt idx="41">
                  <c:v>26584</c:v>
                </c:pt>
                <c:pt idx="42">
                  <c:v>26585</c:v>
                </c:pt>
                <c:pt idx="43">
                  <c:v>26586</c:v>
                </c:pt>
                <c:pt idx="44">
                  <c:v>26587</c:v>
                </c:pt>
                <c:pt idx="45">
                  <c:v>26588</c:v>
                </c:pt>
                <c:pt idx="46">
                  <c:v>26589</c:v>
                </c:pt>
                <c:pt idx="47">
                  <c:v>26590</c:v>
                </c:pt>
                <c:pt idx="48">
                  <c:v>26591</c:v>
                </c:pt>
                <c:pt idx="49">
                  <c:v>26592</c:v>
                </c:pt>
                <c:pt idx="50">
                  <c:v>26593</c:v>
                </c:pt>
                <c:pt idx="51">
                  <c:v>26594</c:v>
                </c:pt>
                <c:pt idx="52">
                  <c:v>26595</c:v>
                </c:pt>
                <c:pt idx="53">
                  <c:v>26596</c:v>
                </c:pt>
                <c:pt idx="54">
                  <c:v>26597</c:v>
                </c:pt>
                <c:pt idx="55">
                  <c:v>26598</c:v>
                </c:pt>
                <c:pt idx="56">
                  <c:v>26599</c:v>
                </c:pt>
                <c:pt idx="57">
                  <c:v>26600</c:v>
                </c:pt>
                <c:pt idx="58">
                  <c:v>26601</c:v>
                </c:pt>
                <c:pt idx="59">
                  <c:v>26602</c:v>
                </c:pt>
                <c:pt idx="60">
                  <c:v>26603</c:v>
                </c:pt>
                <c:pt idx="61">
                  <c:v>26604</c:v>
                </c:pt>
                <c:pt idx="62">
                  <c:v>26605</c:v>
                </c:pt>
                <c:pt idx="63">
                  <c:v>26606</c:v>
                </c:pt>
                <c:pt idx="64">
                  <c:v>26607</c:v>
                </c:pt>
                <c:pt idx="65">
                  <c:v>26608</c:v>
                </c:pt>
                <c:pt idx="66">
                  <c:v>26609</c:v>
                </c:pt>
                <c:pt idx="67">
                  <c:v>26610</c:v>
                </c:pt>
                <c:pt idx="68">
                  <c:v>26611</c:v>
                </c:pt>
                <c:pt idx="69">
                  <c:v>26612</c:v>
                </c:pt>
                <c:pt idx="70">
                  <c:v>26613</c:v>
                </c:pt>
                <c:pt idx="71">
                  <c:v>26614</c:v>
                </c:pt>
                <c:pt idx="72">
                  <c:v>26615</c:v>
                </c:pt>
                <c:pt idx="73">
                  <c:v>26616</c:v>
                </c:pt>
                <c:pt idx="74">
                  <c:v>26617</c:v>
                </c:pt>
                <c:pt idx="75">
                  <c:v>26618</c:v>
                </c:pt>
                <c:pt idx="76">
                  <c:v>26619</c:v>
                </c:pt>
                <c:pt idx="77">
                  <c:v>26620</c:v>
                </c:pt>
                <c:pt idx="78">
                  <c:v>26621</c:v>
                </c:pt>
                <c:pt idx="79">
                  <c:v>26622</c:v>
                </c:pt>
                <c:pt idx="80">
                  <c:v>26623</c:v>
                </c:pt>
                <c:pt idx="81">
                  <c:v>26624</c:v>
                </c:pt>
                <c:pt idx="82">
                  <c:v>26625</c:v>
                </c:pt>
                <c:pt idx="83">
                  <c:v>26626</c:v>
                </c:pt>
                <c:pt idx="84">
                  <c:v>26627</c:v>
                </c:pt>
                <c:pt idx="85">
                  <c:v>26628</c:v>
                </c:pt>
                <c:pt idx="86">
                  <c:v>26629</c:v>
                </c:pt>
                <c:pt idx="87">
                  <c:v>26630</c:v>
                </c:pt>
                <c:pt idx="88">
                  <c:v>26631</c:v>
                </c:pt>
                <c:pt idx="89">
                  <c:v>26632</c:v>
                </c:pt>
                <c:pt idx="90">
                  <c:v>26633</c:v>
                </c:pt>
                <c:pt idx="91">
                  <c:v>26634</c:v>
                </c:pt>
                <c:pt idx="92">
                  <c:v>26635</c:v>
                </c:pt>
                <c:pt idx="93">
                  <c:v>26636</c:v>
                </c:pt>
                <c:pt idx="94">
                  <c:v>26637</c:v>
                </c:pt>
                <c:pt idx="95">
                  <c:v>26638</c:v>
                </c:pt>
                <c:pt idx="96">
                  <c:v>26639</c:v>
                </c:pt>
                <c:pt idx="97">
                  <c:v>26640</c:v>
                </c:pt>
                <c:pt idx="98">
                  <c:v>26641</c:v>
                </c:pt>
                <c:pt idx="99">
                  <c:v>26642</c:v>
                </c:pt>
                <c:pt idx="100">
                  <c:v>26643</c:v>
                </c:pt>
                <c:pt idx="101">
                  <c:v>26644</c:v>
                </c:pt>
                <c:pt idx="102">
                  <c:v>26645</c:v>
                </c:pt>
                <c:pt idx="103">
                  <c:v>26646</c:v>
                </c:pt>
                <c:pt idx="104">
                  <c:v>26647</c:v>
                </c:pt>
                <c:pt idx="105">
                  <c:v>26648</c:v>
                </c:pt>
                <c:pt idx="106">
                  <c:v>26649</c:v>
                </c:pt>
                <c:pt idx="107">
                  <c:v>26650</c:v>
                </c:pt>
                <c:pt idx="108">
                  <c:v>26651</c:v>
                </c:pt>
                <c:pt idx="109">
                  <c:v>26652</c:v>
                </c:pt>
                <c:pt idx="110">
                  <c:v>26653</c:v>
                </c:pt>
                <c:pt idx="111">
                  <c:v>26654</c:v>
                </c:pt>
                <c:pt idx="112">
                  <c:v>26655</c:v>
                </c:pt>
                <c:pt idx="113">
                  <c:v>26656</c:v>
                </c:pt>
                <c:pt idx="114">
                  <c:v>26657</c:v>
                </c:pt>
                <c:pt idx="115">
                  <c:v>26658</c:v>
                </c:pt>
                <c:pt idx="116">
                  <c:v>26659</c:v>
                </c:pt>
                <c:pt idx="117">
                  <c:v>26660</c:v>
                </c:pt>
                <c:pt idx="118">
                  <c:v>26661</c:v>
                </c:pt>
                <c:pt idx="119">
                  <c:v>26662</c:v>
                </c:pt>
                <c:pt idx="120">
                  <c:v>26663</c:v>
                </c:pt>
                <c:pt idx="121">
                  <c:v>26664</c:v>
                </c:pt>
                <c:pt idx="122">
                  <c:v>26665</c:v>
                </c:pt>
                <c:pt idx="123">
                  <c:v>26666</c:v>
                </c:pt>
                <c:pt idx="124">
                  <c:v>26667</c:v>
                </c:pt>
                <c:pt idx="125">
                  <c:v>26668</c:v>
                </c:pt>
                <c:pt idx="126">
                  <c:v>26669</c:v>
                </c:pt>
                <c:pt idx="127">
                  <c:v>26670</c:v>
                </c:pt>
                <c:pt idx="128">
                  <c:v>26671</c:v>
                </c:pt>
                <c:pt idx="129">
                  <c:v>26672</c:v>
                </c:pt>
                <c:pt idx="130">
                  <c:v>26673</c:v>
                </c:pt>
                <c:pt idx="131">
                  <c:v>26674</c:v>
                </c:pt>
                <c:pt idx="132">
                  <c:v>26675</c:v>
                </c:pt>
                <c:pt idx="133">
                  <c:v>26676</c:v>
                </c:pt>
                <c:pt idx="134">
                  <c:v>26677</c:v>
                </c:pt>
                <c:pt idx="135">
                  <c:v>26678</c:v>
                </c:pt>
                <c:pt idx="136">
                  <c:v>26679</c:v>
                </c:pt>
                <c:pt idx="137">
                  <c:v>26680</c:v>
                </c:pt>
                <c:pt idx="138">
                  <c:v>26681</c:v>
                </c:pt>
                <c:pt idx="139">
                  <c:v>26682</c:v>
                </c:pt>
                <c:pt idx="140">
                  <c:v>26683</c:v>
                </c:pt>
                <c:pt idx="141">
                  <c:v>26684</c:v>
                </c:pt>
                <c:pt idx="142">
                  <c:v>26685</c:v>
                </c:pt>
                <c:pt idx="143">
                  <c:v>26686</c:v>
                </c:pt>
                <c:pt idx="144">
                  <c:v>26687</c:v>
                </c:pt>
                <c:pt idx="145">
                  <c:v>26688</c:v>
                </c:pt>
                <c:pt idx="146">
                  <c:v>26689</c:v>
                </c:pt>
                <c:pt idx="147">
                  <c:v>26690</c:v>
                </c:pt>
                <c:pt idx="148">
                  <c:v>26691</c:v>
                </c:pt>
                <c:pt idx="149">
                  <c:v>26692</c:v>
                </c:pt>
                <c:pt idx="150">
                  <c:v>26693</c:v>
                </c:pt>
                <c:pt idx="151">
                  <c:v>26694</c:v>
                </c:pt>
                <c:pt idx="152">
                  <c:v>26695</c:v>
                </c:pt>
                <c:pt idx="153">
                  <c:v>26696</c:v>
                </c:pt>
                <c:pt idx="154">
                  <c:v>26697</c:v>
                </c:pt>
                <c:pt idx="155">
                  <c:v>26698</c:v>
                </c:pt>
                <c:pt idx="156">
                  <c:v>26699</c:v>
                </c:pt>
                <c:pt idx="157">
                  <c:v>26700</c:v>
                </c:pt>
                <c:pt idx="158">
                  <c:v>26701</c:v>
                </c:pt>
                <c:pt idx="159">
                  <c:v>26702</c:v>
                </c:pt>
                <c:pt idx="160">
                  <c:v>26703</c:v>
                </c:pt>
                <c:pt idx="161">
                  <c:v>26704</c:v>
                </c:pt>
                <c:pt idx="162">
                  <c:v>26705</c:v>
                </c:pt>
                <c:pt idx="163">
                  <c:v>26706</c:v>
                </c:pt>
                <c:pt idx="164">
                  <c:v>26707</c:v>
                </c:pt>
                <c:pt idx="165">
                  <c:v>26708</c:v>
                </c:pt>
                <c:pt idx="166">
                  <c:v>26709</c:v>
                </c:pt>
                <c:pt idx="167">
                  <c:v>26710</c:v>
                </c:pt>
                <c:pt idx="168">
                  <c:v>26711</c:v>
                </c:pt>
                <c:pt idx="169">
                  <c:v>26712</c:v>
                </c:pt>
                <c:pt idx="170">
                  <c:v>26713</c:v>
                </c:pt>
                <c:pt idx="171">
                  <c:v>26714</c:v>
                </c:pt>
                <c:pt idx="172">
                  <c:v>26715</c:v>
                </c:pt>
                <c:pt idx="173">
                  <c:v>26716</c:v>
                </c:pt>
                <c:pt idx="174">
                  <c:v>26717</c:v>
                </c:pt>
                <c:pt idx="175">
                  <c:v>26718</c:v>
                </c:pt>
                <c:pt idx="176">
                  <c:v>26719</c:v>
                </c:pt>
                <c:pt idx="177">
                  <c:v>26720</c:v>
                </c:pt>
                <c:pt idx="178">
                  <c:v>26721</c:v>
                </c:pt>
                <c:pt idx="179">
                  <c:v>26722</c:v>
                </c:pt>
                <c:pt idx="180">
                  <c:v>26723</c:v>
                </c:pt>
                <c:pt idx="181">
                  <c:v>26724</c:v>
                </c:pt>
                <c:pt idx="182">
                  <c:v>26725</c:v>
                </c:pt>
                <c:pt idx="183">
                  <c:v>26726</c:v>
                </c:pt>
                <c:pt idx="184">
                  <c:v>26727</c:v>
                </c:pt>
                <c:pt idx="185">
                  <c:v>26728</c:v>
                </c:pt>
                <c:pt idx="186">
                  <c:v>26729</c:v>
                </c:pt>
                <c:pt idx="187">
                  <c:v>26730</c:v>
                </c:pt>
                <c:pt idx="188">
                  <c:v>26731</c:v>
                </c:pt>
                <c:pt idx="189">
                  <c:v>26732</c:v>
                </c:pt>
                <c:pt idx="190">
                  <c:v>26733</c:v>
                </c:pt>
                <c:pt idx="191">
                  <c:v>26734</c:v>
                </c:pt>
                <c:pt idx="192">
                  <c:v>26735</c:v>
                </c:pt>
                <c:pt idx="193">
                  <c:v>26736</c:v>
                </c:pt>
                <c:pt idx="194">
                  <c:v>26737</c:v>
                </c:pt>
                <c:pt idx="195">
                  <c:v>26738</c:v>
                </c:pt>
                <c:pt idx="196">
                  <c:v>26739</c:v>
                </c:pt>
                <c:pt idx="197">
                  <c:v>26740</c:v>
                </c:pt>
                <c:pt idx="198">
                  <c:v>26741</c:v>
                </c:pt>
                <c:pt idx="199">
                  <c:v>26742</c:v>
                </c:pt>
                <c:pt idx="200">
                  <c:v>26743</c:v>
                </c:pt>
                <c:pt idx="201">
                  <c:v>26744</c:v>
                </c:pt>
                <c:pt idx="202">
                  <c:v>26745</c:v>
                </c:pt>
                <c:pt idx="203">
                  <c:v>26746</c:v>
                </c:pt>
                <c:pt idx="204">
                  <c:v>26747</c:v>
                </c:pt>
                <c:pt idx="205">
                  <c:v>26748</c:v>
                </c:pt>
                <c:pt idx="206">
                  <c:v>26749</c:v>
                </c:pt>
                <c:pt idx="207">
                  <c:v>26750</c:v>
                </c:pt>
                <c:pt idx="208">
                  <c:v>26751</c:v>
                </c:pt>
                <c:pt idx="209">
                  <c:v>26752</c:v>
                </c:pt>
                <c:pt idx="210">
                  <c:v>26753</c:v>
                </c:pt>
                <c:pt idx="211">
                  <c:v>26754</c:v>
                </c:pt>
                <c:pt idx="212">
                  <c:v>26755</c:v>
                </c:pt>
                <c:pt idx="213">
                  <c:v>26756</c:v>
                </c:pt>
                <c:pt idx="214">
                  <c:v>26757</c:v>
                </c:pt>
                <c:pt idx="215">
                  <c:v>26758</c:v>
                </c:pt>
                <c:pt idx="216">
                  <c:v>26759</c:v>
                </c:pt>
                <c:pt idx="217">
                  <c:v>26760</c:v>
                </c:pt>
                <c:pt idx="218">
                  <c:v>26761</c:v>
                </c:pt>
                <c:pt idx="219">
                  <c:v>26762</c:v>
                </c:pt>
                <c:pt idx="220">
                  <c:v>26763</c:v>
                </c:pt>
                <c:pt idx="221">
                  <c:v>26764</c:v>
                </c:pt>
                <c:pt idx="222">
                  <c:v>26765</c:v>
                </c:pt>
                <c:pt idx="223">
                  <c:v>26766</c:v>
                </c:pt>
                <c:pt idx="224">
                  <c:v>26767</c:v>
                </c:pt>
                <c:pt idx="225">
                  <c:v>26768</c:v>
                </c:pt>
                <c:pt idx="226">
                  <c:v>26769</c:v>
                </c:pt>
                <c:pt idx="227">
                  <c:v>26770</c:v>
                </c:pt>
                <c:pt idx="228">
                  <c:v>26771</c:v>
                </c:pt>
                <c:pt idx="229">
                  <c:v>26772</c:v>
                </c:pt>
                <c:pt idx="230">
                  <c:v>26773</c:v>
                </c:pt>
                <c:pt idx="231">
                  <c:v>26774</c:v>
                </c:pt>
                <c:pt idx="232">
                  <c:v>26775</c:v>
                </c:pt>
                <c:pt idx="233">
                  <c:v>26776</c:v>
                </c:pt>
                <c:pt idx="234">
                  <c:v>26777</c:v>
                </c:pt>
                <c:pt idx="235">
                  <c:v>26778</c:v>
                </c:pt>
                <c:pt idx="236">
                  <c:v>26779</c:v>
                </c:pt>
                <c:pt idx="237">
                  <c:v>26780</c:v>
                </c:pt>
                <c:pt idx="238">
                  <c:v>26781</c:v>
                </c:pt>
                <c:pt idx="239">
                  <c:v>26782</c:v>
                </c:pt>
                <c:pt idx="240">
                  <c:v>26783</c:v>
                </c:pt>
                <c:pt idx="241">
                  <c:v>26784</c:v>
                </c:pt>
                <c:pt idx="242">
                  <c:v>26785</c:v>
                </c:pt>
                <c:pt idx="243">
                  <c:v>26786</c:v>
                </c:pt>
                <c:pt idx="244">
                  <c:v>26787</c:v>
                </c:pt>
                <c:pt idx="245">
                  <c:v>26788</c:v>
                </c:pt>
                <c:pt idx="246">
                  <c:v>26789</c:v>
                </c:pt>
                <c:pt idx="247">
                  <c:v>26790</c:v>
                </c:pt>
                <c:pt idx="248">
                  <c:v>26791</c:v>
                </c:pt>
                <c:pt idx="249">
                  <c:v>26792</c:v>
                </c:pt>
                <c:pt idx="250">
                  <c:v>26793</c:v>
                </c:pt>
                <c:pt idx="251">
                  <c:v>26794</c:v>
                </c:pt>
                <c:pt idx="252">
                  <c:v>26795</c:v>
                </c:pt>
                <c:pt idx="253">
                  <c:v>26796</c:v>
                </c:pt>
                <c:pt idx="254">
                  <c:v>26797</c:v>
                </c:pt>
                <c:pt idx="255">
                  <c:v>26798</c:v>
                </c:pt>
                <c:pt idx="256">
                  <c:v>26799</c:v>
                </c:pt>
                <c:pt idx="257">
                  <c:v>26800</c:v>
                </c:pt>
                <c:pt idx="258">
                  <c:v>26801</c:v>
                </c:pt>
                <c:pt idx="259">
                  <c:v>26802</c:v>
                </c:pt>
                <c:pt idx="260">
                  <c:v>26803</c:v>
                </c:pt>
                <c:pt idx="261">
                  <c:v>26804</c:v>
                </c:pt>
                <c:pt idx="262">
                  <c:v>26805</c:v>
                </c:pt>
                <c:pt idx="263">
                  <c:v>26806</c:v>
                </c:pt>
                <c:pt idx="264">
                  <c:v>26807</c:v>
                </c:pt>
                <c:pt idx="265">
                  <c:v>26808</c:v>
                </c:pt>
                <c:pt idx="266">
                  <c:v>26809</c:v>
                </c:pt>
                <c:pt idx="267">
                  <c:v>26810</c:v>
                </c:pt>
                <c:pt idx="268">
                  <c:v>26811</c:v>
                </c:pt>
                <c:pt idx="269">
                  <c:v>26812</c:v>
                </c:pt>
                <c:pt idx="270">
                  <c:v>26813</c:v>
                </c:pt>
                <c:pt idx="271">
                  <c:v>26814</c:v>
                </c:pt>
                <c:pt idx="272">
                  <c:v>26815</c:v>
                </c:pt>
                <c:pt idx="273">
                  <c:v>26816</c:v>
                </c:pt>
                <c:pt idx="274">
                  <c:v>26817</c:v>
                </c:pt>
                <c:pt idx="275">
                  <c:v>26818</c:v>
                </c:pt>
                <c:pt idx="276">
                  <c:v>26819</c:v>
                </c:pt>
                <c:pt idx="277">
                  <c:v>26820</c:v>
                </c:pt>
                <c:pt idx="278">
                  <c:v>26821</c:v>
                </c:pt>
                <c:pt idx="279">
                  <c:v>26822</c:v>
                </c:pt>
                <c:pt idx="280">
                  <c:v>26823</c:v>
                </c:pt>
                <c:pt idx="281">
                  <c:v>26824</c:v>
                </c:pt>
                <c:pt idx="282">
                  <c:v>26825</c:v>
                </c:pt>
                <c:pt idx="283">
                  <c:v>26826</c:v>
                </c:pt>
                <c:pt idx="284">
                  <c:v>26827</c:v>
                </c:pt>
                <c:pt idx="285">
                  <c:v>26828</c:v>
                </c:pt>
                <c:pt idx="286">
                  <c:v>26829</c:v>
                </c:pt>
                <c:pt idx="287">
                  <c:v>26830</c:v>
                </c:pt>
                <c:pt idx="288">
                  <c:v>26831</c:v>
                </c:pt>
                <c:pt idx="289">
                  <c:v>26832</c:v>
                </c:pt>
                <c:pt idx="290">
                  <c:v>26833</c:v>
                </c:pt>
                <c:pt idx="291">
                  <c:v>26834</c:v>
                </c:pt>
                <c:pt idx="292">
                  <c:v>26835</c:v>
                </c:pt>
                <c:pt idx="293">
                  <c:v>26836</c:v>
                </c:pt>
                <c:pt idx="294">
                  <c:v>26837</c:v>
                </c:pt>
                <c:pt idx="295">
                  <c:v>26838</c:v>
                </c:pt>
                <c:pt idx="296">
                  <c:v>26839</c:v>
                </c:pt>
                <c:pt idx="297">
                  <c:v>26840</c:v>
                </c:pt>
                <c:pt idx="298">
                  <c:v>26841</c:v>
                </c:pt>
                <c:pt idx="299">
                  <c:v>26842</c:v>
                </c:pt>
                <c:pt idx="300">
                  <c:v>26843</c:v>
                </c:pt>
                <c:pt idx="301">
                  <c:v>26844</c:v>
                </c:pt>
                <c:pt idx="302">
                  <c:v>26845</c:v>
                </c:pt>
                <c:pt idx="303">
                  <c:v>26846</c:v>
                </c:pt>
                <c:pt idx="304">
                  <c:v>26847</c:v>
                </c:pt>
                <c:pt idx="305">
                  <c:v>26848</c:v>
                </c:pt>
                <c:pt idx="306">
                  <c:v>26849</c:v>
                </c:pt>
                <c:pt idx="307">
                  <c:v>26850</c:v>
                </c:pt>
                <c:pt idx="308">
                  <c:v>26851</c:v>
                </c:pt>
                <c:pt idx="309">
                  <c:v>26852</c:v>
                </c:pt>
                <c:pt idx="310">
                  <c:v>26853</c:v>
                </c:pt>
                <c:pt idx="311">
                  <c:v>26854</c:v>
                </c:pt>
                <c:pt idx="312">
                  <c:v>26855</c:v>
                </c:pt>
                <c:pt idx="313">
                  <c:v>26856</c:v>
                </c:pt>
                <c:pt idx="314">
                  <c:v>26857</c:v>
                </c:pt>
                <c:pt idx="315">
                  <c:v>26858</c:v>
                </c:pt>
                <c:pt idx="316">
                  <c:v>26859</c:v>
                </c:pt>
                <c:pt idx="317">
                  <c:v>26860</c:v>
                </c:pt>
                <c:pt idx="318">
                  <c:v>26861</c:v>
                </c:pt>
                <c:pt idx="319">
                  <c:v>26862</c:v>
                </c:pt>
                <c:pt idx="320">
                  <c:v>26863</c:v>
                </c:pt>
                <c:pt idx="321">
                  <c:v>26864</c:v>
                </c:pt>
                <c:pt idx="322">
                  <c:v>26865</c:v>
                </c:pt>
                <c:pt idx="323">
                  <c:v>26866</c:v>
                </c:pt>
                <c:pt idx="324">
                  <c:v>26867</c:v>
                </c:pt>
                <c:pt idx="325">
                  <c:v>26868</c:v>
                </c:pt>
                <c:pt idx="326">
                  <c:v>26869</c:v>
                </c:pt>
                <c:pt idx="327">
                  <c:v>26870</c:v>
                </c:pt>
                <c:pt idx="328">
                  <c:v>26871</c:v>
                </c:pt>
                <c:pt idx="329">
                  <c:v>26872</c:v>
                </c:pt>
                <c:pt idx="330">
                  <c:v>26873</c:v>
                </c:pt>
                <c:pt idx="331">
                  <c:v>26874</c:v>
                </c:pt>
                <c:pt idx="332">
                  <c:v>26875</c:v>
                </c:pt>
                <c:pt idx="333">
                  <c:v>26876</c:v>
                </c:pt>
                <c:pt idx="334">
                  <c:v>26877</c:v>
                </c:pt>
                <c:pt idx="335">
                  <c:v>26878</c:v>
                </c:pt>
                <c:pt idx="336">
                  <c:v>26879</c:v>
                </c:pt>
                <c:pt idx="337">
                  <c:v>26880</c:v>
                </c:pt>
                <c:pt idx="338">
                  <c:v>26881</c:v>
                </c:pt>
                <c:pt idx="339">
                  <c:v>26882</c:v>
                </c:pt>
                <c:pt idx="340">
                  <c:v>26883</c:v>
                </c:pt>
                <c:pt idx="341">
                  <c:v>26884</c:v>
                </c:pt>
                <c:pt idx="342">
                  <c:v>26885</c:v>
                </c:pt>
                <c:pt idx="343">
                  <c:v>26886</c:v>
                </c:pt>
                <c:pt idx="344">
                  <c:v>26887</c:v>
                </c:pt>
                <c:pt idx="345">
                  <c:v>26888</c:v>
                </c:pt>
                <c:pt idx="346">
                  <c:v>26889</c:v>
                </c:pt>
                <c:pt idx="347">
                  <c:v>26890</c:v>
                </c:pt>
                <c:pt idx="348">
                  <c:v>26891</c:v>
                </c:pt>
                <c:pt idx="349">
                  <c:v>26892</c:v>
                </c:pt>
                <c:pt idx="350">
                  <c:v>26893</c:v>
                </c:pt>
                <c:pt idx="351">
                  <c:v>26894</c:v>
                </c:pt>
                <c:pt idx="352">
                  <c:v>26895</c:v>
                </c:pt>
                <c:pt idx="353">
                  <c:v>26896</c:v>
                </c:pt>
                <c:pt idx="354">
                  <c:v>26897</c:v>
                </c:pt>
                <c:pt idx="355">
                  <c:v>26898</c:v>
                </c:pt>
                <c:pt idx="356">
                  <c:v>26899</c:v>
                </c:pt>
                <c:pt idx="357">
                  <c:v>26900</c:v>
                </c:pt>
                <c:pt idx="358">
                  <c:v>26901</c:v>
                </c:pt>
                <c:pt idx="359">
                  <c:v>26902</c:v>
                </c:pt>
                <c:pt idx="360">
                  <c:v>26903</c:v>
                </c:pt>
                <c:pt idx="361">
                  <c:v>26904</c:v>
                </c:pt>
                <c:pt idx="362">
                  <c:v>26905</c:v>
                </c:pt>
                <c:pt idx="363">
                  <c:v>26906</c:v>
                </c:pt>
                <c:pt idx="364">
                  <c:v>26907</c:v>
                </c:pt>
                <c:pt idx="365">
                  <c:v>26908</c:v>
                </c:pt>
                <c:pt idx="366">
                  <c:v>26909</c:v>
                </c:pt>
                <c:pt idx="367">
                  <c:v>26910</c:v>
                </c:pt>
                <c:pt idx="368">
                  <c:v>26911</c:v>
                </c:pt>
                <c:pt idx="369">
                  <c:v>26912</c:v>
                </c:pt>
                <c:pt idx="370">
                  <c:v>26913</c:v>
                </c:pt>
                <c:pt idx="371">
                  <c:v>26914</c:v>
                </c:pt>
                <c:pt idx="372">
                  <c:v>26915</c:v>
                </c:pt>
                <c:pt idx="373">
                  <c:v>26916</c:v>
                </c:pt>
                <c:pt idx="374">
                  <c:v>26917</c:v>
                </c:pt>
                <c:pt idx="375">
                  <c:v>26918</c:v>
                </c:pt>
                <c:pt idx="376">
                  <c:v>26919</c:v>
                </c:pt>
                <c:pt idx="377">
                  <c:v>26920</c:v>
                </c:pt>
                <c:pt idx="378">
                  <c:v>26921</c:v>
                </c:pt>
                <c:pt idx="379">
                  <c:v>26922</c:v>
                </c:pt>
                <c:pt idx="380">
                  <c:v>26923</c:v>
                </c:pt>
                <c:pt idx="381">
                  <c:v>26924</c:v>
                </c:pt>
                <c:pt idx="382">
                  <c:v>26925</c:v>
                </c:pt>
                <c:pt idx="383">
                  <c:v>26926</c:v>
                </c:pt>
                <c:pt idx="384">
                  <c:v>26927</c:v>
                </c:pt>
                <c:pt idx="385">
                  <c:v>26928</c:v>
                </c:pt>
                <c:pt idx="386">
                  <c:v>26929</c:v>
                </c:pt>
                <c:pt idx="387">
                  <c:v>26930</c:v>
                </c:pt>
                <c:pt idx="388">
                  <c:v>26931</c:v>
                </c:pt>
                <c:pt idx="389">
                  <c:v>26932</c:v>
                </c:pt>
                <c:pt idx="390">
                  <c:v>26933</c:v>
                </c:pt>
                <c:pt idx="391">
                  <c:v>26934</c:v>
                </c:pt>
                <c:pt idx="392">
                  <c:v>26935</c:v>
                </c:pt>
                <c:pt idx="393">
                  <c:v>26936</c:v>
                </c:pt>
                <c:pt idx="394">
                  <c:v>26937</c:v>
                </c:pt>
                <c:pt idx="395">
                  <c:v>26938</c:v>
                </c:pt>
                <c:pt idx="396">
                  <c:v>26939</c:v>
                </c:pt>
                <c:pt idx="397">
                  <c:v>26940</c:v>
                </c:pt>
                <c:pt idx="398">
                  <c:v>26941</c:v>
                </c:pt>
                <c:pt idx="399">
                  <c:v>26942</c:v>
                </c:pt>
                <c:pt idx="400">
                  <c:v>26943</c:v>
                </c:pt>
                <c:pt idx="401">
                  <c:v>26944</c:v>
                </c:pt>
                <c:pt idx="402">
                  <c:v>26945</c:v>
                </c:pt>
                <c:pt idx="403">
                  <c:v>26946</c:v>
                </c:pt>
                <c:pt idx="404">
                  <c:v>26947</c:v>
                </c:pt>
                <c:pt idx="405">
                  <c:v>26948</c:v>
                </c:pt>
                <c:pt idx="406">
                  <c:v>26949</c:v>
                </c:pt>
                <c:pt idx="407">
                  <c:v>26950</c:v>
                </c:pt>
                <c:pt idx="408">
                  <c:v>26951</c:v>
                </c:pt>
                <c:pt idx="409">
                  <c:v>26952</c:v>
                </c:pt>
                <c:pt idx="410">
                  <c:v>26953</c:v>
                </c:pt>
                <c:pt idx="411">
                  <c:v>26954</c:v>
                </c:pt>
                <c:pt idx="412">
                  <c:v>26955</c:v>
                </c:pt>
                <c:pt idx="413">
                  <c:v>26956</c:v>
                </c:pt>
                <c:pt idx="414">
                  <c:v>26957</c:v>
                </c:pt>
                <c:pt idx="415">
                  <c:v>26958</c:v>
                </c:pt>
                <c:pt idx="416">
                  <c:v>26959</c:v>
                </c:pt>
                <c:pt idx="417">
                  <c:v>26960</c:v>
                </c:pt>
                <c:pt idx="418">
                  <c:v>26961</c:v>
                </c:pt>
                <c:pt idx="419">
                  <c:v>26962</c:v>
                </c:pt>
                <c:pt idx="420">
                  <c:v>26963</c:v>
                </c:pt>
                <c:pt idx="421">
                  <c:v>26964</c:v>
                </c:pt>
                <c:pt idx="422">
                  <c:v>26965</c:v>
                </c:pt>
                <c:pt idx="423">
                  <c:v>26966</c:v>
                </c:pt>
                <c:pt idx="424">
                  <c:v>26967</c:v>
                </c:pt>
                <c:pt idx="425">
                  <c:v>26968</c:v>
                </c:pt>
                <c:pt idx="426">
                  <c:v>26969</c:v>
                </c:pt>
                <c:pt idx="427">
                  <c:v>26970</c:v>
                </c:pt>
                <c:pt idx="428">
                  <c:v>26971</c:v>
                </c:pt>
                <c:pt idx="429">
                  <c:v>26972</c:v>
                </c:pt>
                <c:pt idx="430">
                  <c:v>26973</c:v>
                </c:pt>
                <c:pt idx="431">
                  <c:v>26974</c:v>
                </c:pt>
                <c:pt idx="432">
                  <c:v>26975</c:v>
                </c:pt>
                <c:pt idx="433">
                  <c:v>26976</c:v>
                </c:pt>
                <c:pt idx="434">
                  <c:v>26977</c:v>
                </c:pt>
                <c:pt idx="435">
                  <c:v>26978</c:v>
                </c:pt>
                <c:pt idx="436">
                  <c:v>26979</c:v>
                </c:pt>
                <c:pt idx="437">
                  <c:v>26980</c:v>
                </c:pt>
                <c:pt idx="438">
                  <c:v>26981</c:v>
                </c:pt>
                <c:pt idx="439">
                  <c:v>26982</c:v>
                </c:pt>
                <c:pt idx="440">
                  <c:v>26983</c:v>
                </c:pt>
                <c:pt idx="441">
                  <c:v>26984</c:v>
                </c:pt>
                <c:pt idx="442">
                  <c:v>26985</c:v>
                </c:pt>
                <c:pt idx="443">
                  <c:v>26986</c:v>
                </c:pt>
                <c:pt idx="444">
                  <c:v>26987</c:v>
                </c:pt>
                <c:pt idx="445">
                  <c:v>26988</c:v>
                </c:pt>
                <c:pt idx="446">
                  <c:v>26989</c:v>
                </c:pt>
                <c:pt idx="447">
                  <c:v>26990</c:v>
                </c:pt>
                <c:pt idx="448">
                  <c:v>26991</c:v>
                </c:pt>
                <c:pt idx="449">
                  <c:v>26992</c:v>
                </c:pt>
                <c:pt idx="450">
                  <c:v>26993</c:v>
                </c:pt>
                <c:pt idx="451">
                  <c:v>26994</c:v>
                </c:pt>
                <c:pt idx="452">
                  <c:v>26995</c:v>
                </c:pt>
                <c:pt idx="453">
                  <c:v>26996</c:v>
                </c:pt>
                <c:pt idx="454">
                  <c:v>26997</c:v>
                </c:pt>
                <c:pt idx="455">
                  <c:v>26998</c:v>
                </c:pt>
                <c:pt idx="456">
                  <c:v>26999</c:v>
                </c:pt>
                <c:pt idx="457">
                  <c:v>27000</c:v>
                </c:pt>
                <c:pt idx="458">
                  <c:v>27001</c:v>
                </c:pt>
                <c:pt idx="459">
                  <c:v>27002</c:v>
                </c:pt>
                <c:pt idx="460">
                  <c:v>27003</c:v>
                </c:pt>
                <c:pt idx="461">
                  <c:v>27004</c:v>
                </c:pt>
                <c:pt idx="462">
                  <c:v>27005</c:v>
                </c:pt>
                <c:pt idx="463">
                  <c:v>27006</c:v>
                </c:pt>
                <c:pt idx="464">
                  <c:v>27007</c:v>
                </c:pt>
                <c:pt idx="465">
                  <c:v>27008</c:v>
                </c:pt>
                <c:pt idx="466">
                  <c:v>27009</c:v>
                </c:pt>
                <c:pt idx="467">
                  <c:v>27010</c:v>
                </c:pt>
                <c:pt idx="468">
                  <c:v>27011</c:v>
                </c:pt>
                <c:pt idx="469">
                  <c:v>27012</c:v>
                </c:pt>
                <c:pt idx="470">
                  <c:v>27013</c:v>
                </c:pt>
                <c:pt idx="471">
                  <c:v>27014</c:v>
                </c:pt>
                <c:pt idx="472">
                  <c:v>27015</c:v>
                </c:pt>
                <c:pt idx="473">
                  <c:v>27016</c:v>
                </c:pt>
                <c:pt idx="474">
                  <c:v>27017</c:v>
                </c:pt>
                <c:pt idx="475">
                  <c:v>27018</c:v>
                </c:pt>
                <c:pt idx="476">
                  <c:v>27019</c:v>
                </c:pt>
                <c:pt idx="477">
                  <c:v>27020</c:v>
                </c:pt>
                <c:pt idx="478">
                  <c:v>27021</c:v>
                </c:pt>
                <c:pt idx="479">
                  <c:v>27022</c:v>
                </c:pt>
                <c:pt idx="480">
                  <c:v>27023</c:v>
                </c:pt>
                <c:pt idx="481">
                  <c:v>27024</c:v>
                </c:pt>
                <c:pt idx="482">
                  <c:v>27025</c:v>
                </c:pt>
                <c:pt idx="483">
                  <c:v>27026</c:v>
                </c:pt>
                <c:pt idx="484">
                  <c:v>27027</c:v>
                </c:pt>
                <c:pt idx="485">
                  <c:v>27028</c:v>
                </c:pt>
                <c:pt idx="486">
                  <c:v>27029</c:v>
                </c:pt>
                <c:pt idx="487">
                  <c:v>27030</c:v>
                </c:pt>
                <c:pt idx="488">
                  <c:v>27031</c:v>
                </c:pt>
                <c:pt idx="489">
                  <c:v>27032</c:v>
                </c:pt>
                <c:pt idx="490">
                  <c:v>27033</c:v>
                </c:pt>
                <c:pt idx="491">
                  <c:v>27034</c:v>
                </c:pt>
                <c:pt idx="492">
                  <c:v>27035</c:v>
                </c:pt>
                <c:pt idx="493">
                  <c:v>27036</c:v>
                </c:pt>
                <c:pt idx="494">
                  <c:v>27037</c:v>
                </c:pt>
                <c:pt idx="495">
                  <c:v>27038</c:v>
                </c:pt>
                <c:pt idx="496">
                  <c:v>27039</c:v>
                </c:pt>
                <c:pt idx="497">
                  <c:v>27040</c:v>
                </c:pt>
                <c:pt idx="498">
                  <c:v>27041</c:v>
                </c:pt>
                <c:pt idx="499">
                  <c:v>27042</c:v>
                </c:pt>
                <c:pt idx="500">
                  <c:v>27043</c:v>
                </c:pt>
                <c:pt idx="501">
                  <c:v>27044</c:v>
                </c:pt>
                <c:pt idx="502">
                  <c:v>27045</c:v>
                </c:pt>
                <c:pt idx="503">
                  <c:v>27046</c:v>
                </c:pt>
                <c:pt idx="504">
                  <c:v>27047</c:v>
                </c:pt>
                <c:pt idx="505">
                  <c:v>27048</c:v>
                </c:pt>
                <c:pt idx="506">
                  <c:v>27049</c:v>
                </c:pt>
                <c:pt idx="507">
                  <c:v>27050</c:v>
                </c:pt>
                <c:pt idx="508">
                  <c:v>27051</c:v>
                </c:pt>
                <c:pt idx="509">
                  <c:v>27052</c:v>
                </c:pt>
                <c:pt idx="510">
                  <c:v>27053</c:v>
                </c:pt>
                <c:pt idx="511">
                  <c:v>27054</c:v>
                </c:pt>
                <c:pt idx="512">
                  <c:v>27055</c:v>
                </c:pt>
                <c:pt idx="513">
                  <c:v>27056</c:v>
                </c:pt>
                <c:pt idx="514">
                  <c:v>27057</c:v>
                </c:pt>
                <c:pt idx="515">
                  <c:v>27058</c:v>
                </c:pt>
                <c:pt idx="516">
                  <c:v>27059</c:v>
                </c:pt>
                <c:pt idx="517">
                  <c:v>27060</c:v>
                </c:pt>
                <c:pt idx="518">
                  <c:v>27061</c:v>
                </c:pt>
                <c:pt idx="519">
                  <c:v>27062</c:v>
                </c:pt>
                <c:pt idx="520">
                  <c:v>27063</c:v>
                </c:pt>
                <c:pt idx="521">
                  <c:v>27064</c:v>
                </c:pt>
                <c:pt idx="522">
                  <c:v>27065</c:v>
                </c:pt>
                <c:pt idx="523">
                  <c:v>27066</c:v>
                </c:pt>
                <c:pt idx="524">
                  <c:v>27067</c:v>
                </c:pt>
                <c:pt idx="525">
                  <c:v>27068</c:v>
                </c:pt>
                <c:pt idx="526">
                  <c:v>27069</c:v>
                </c:pt>
                <c:pt idx="527">
                  <c:v>27070</c:v>
                </c:pt>
                <c:pt idx="528">
                  <c:v>27071</c:v>
                </c:pt>
                <c:pt idx="529">
                  <c:v>27072</c:v>
                </c:pt>
                <c:pt idx="530">
                  <c:v>27073</c:v>
                </c:pt>
                <c:pt idx="531">
                  <c:v>27074</c:v>
                </c:pt>
                <c:pt idx="532">
                  <c:v>27075</c:v>
                </c:pt>
                <c:pt idx="533">
                  <c:v>27076</c:v>
                </c:pt>
                <c:pt idx="534">
                  <c:v>27077</c:v>
                </c:pt>
                <c:pt idx="535">
                  <c:v>27078</c:v>
                </c:pt>
                <c:pt idx="536">
                  <c:v>27079</c:v>
                </c:pt>
                <c:pt idx="537">
                  <c:v>27080</c:v>
                </c:pt>
                <c:pt idx="538">
                  <c:v>27081</c:v>
                </c:pt>
                <c:pt idx="539">
                  <c:v>27082</c:v>
                </c:pt>
                <c:pt idx="540">
                  <c:v>27083</c:v>
                </c:pt>
                <c:pt idx="541">
                  <c:v>27084</c:v>
                </c:pt>
                <c:pt idx="542">
                  <c:v>27085</c:v>
                </c:pt>
                <c:pt idx="543">
                  <c:v>27086</c:v>
                </c:pt>
                <c:pt idx="544">
                  <c:v>27087</c:v>
                </c:pt>
                <c:pt idx="545">
                  <c:v>27088</c:v>
                </c:pt>
                <c:pt idx="546">
                  <c:v>27089</c:v>
                </c:pt>
                <c:pt idx="547">
                  <c:v>27090</c:v>
                </c:pt>
                <c:pt idx="548">
                  <c:v>27091</c:v>
                </c:pt>
                <c:pt idx="549">
                  <c:v>27092</c:v>
                </c:pt>
                <c:pt idx="550">
                  <c:v>27093</c:v>
                </c:pt>
                <c:pt idx="551">
                  <c:v>27094</c:v>
                </c:pt>
                <c:pt idx="552">
                  <c:v>27095</c:v>
                </c:pt>
                <c:pt idx="553">
                  <c:v>27096</c:v>
                </c:pt>
                <c:pt idx="554">
                  <c:v>27097</c:v>
                </c:pt>
                <c:pt idx="555">
                  <c:v>27098</c:v>
                </c:pt>
                <c:pt idx="556">
                  <c:v>27099</c:v>
                </c:pt>
                <c:pt idx="557">
                  <c:v>27100</c:v>
                </c:pt>
                <c:pt idx="558">
                  <c:v>27101</c:v>
                </c:pt>
                <c:pt idx="559">
                  <c:v>27102</c:v>
                </c:pt>
                <c:pt idx="560">
                  <c:v>27103</c:v>
                </c:pt>
                <c:pt idx="561">
                  <c:v>27104</c:v>
                </c:pt>
                <c:pt idx="562">
                  <c:v>27105</c:v>
                </c:pt>
                <c:pt idx="563">
                  <c:v>27106</c:v>
                </c:pt>
                <c:pt idx="564">
                  <c:v>27107</c:v>
                </c:pt>
                <c:pt idx="565">
                  <c:v>27108</c:v>
                </c:pt>
                <c:pt idx="566">
                  <c:v>27109</c:v>
                </c:pt>
                <c:pt idx="567">
                  <c:v>27110</c:v>
                </c:pt>
                <c:pt idx="568">
                  <c:v>27111</c:v>
                </c:pt>
                <c:pt idx="569">
                  <c:v>27112</c:v>
                </c:pt>
                <c:pt idx="570">
                  <c:v>27113</c:v>
                </c:pt>
                <c:pt idx="571">
                  <c:v>27114</c:v>
                </c:pt>
                <c:pt idx="572">
                  <c:v>27115</c:v>
                </c:pt>
                <c:pt idx="573">
                  <c:v>27116</c:v>
                </c:pt>
                <c:pt idx="574">
                  <c:v>27117</c:v>
                </c:pt>
                <c:pt idx="575">
                  <c:v>27118</c:v>
                </c:pt>
                <c:pt idx="576">
                  <c:v>27119</c:v>
                </c:pt>
                <c:pt idx="577">
                  <c:v>27120</c:v>
                </c:pt>
                <c:pt idx="578">
                  <c:v>27121</c:v>
                </c:pt>
                <c:pt idx="579">
                  <c:v>27122</c:v>
                </c:pt>
                <c:pt idx="580">
                  <c:v>27123</c:v>
                </c:pt>
                <c:pt idx="581">
                  <c:v>27124</c:v>
                </c:pt>
                <c:pt idx="582">
                  <c:v>27125</c:v>
                </c:pt>
                <c:pt idx="583">
                  <c:v>27126</c:v>
                </c:pt>
                <c:pt idx="584">
                  <c:v>27127</c:v>
                </c:pt>
                <c:pt idx="585">
                  <c:v>27128</c:v>
                </c:pt>
                <c:pt idx="586">
                  <c:v>27129</c:v>
                </c:pt>
                <c:pt idx="587">
                  <c:v>27130</c:v>
                </c:pt>
                <c:pt idx="588">
                  <c:v>27131</c:v>
                </c:pt>
                <c:pt idx="589">
                  <c:v>27132</c:v>
                </c:pt>
                <c:pt idx="590">
                  <c:v>27133</c:v>
                </c:pt>
                <c:pt idx="591">
                  <c:v>27134</c:v>
                </c:pt>
                <c:pt idx="592">
                  <c:v>27135</c:v>
                </c:pt>
                <c:pt idx="593">
                  <c:v>27136</c:v>
                </c:pt>
                <c:pt idx="594">
                  <c:v>27137</c:v>
                </c:pt>
                <c:pt idx="595">
                  <c:v>27138</c:v>
                </c:pt>
                <c:pt idx="596">
                  <c:v>27139</c:v>
                </c:pt>
                <c:pt idx="597">
                  <c:v>27140</c:v>
                </c:pt>
                <c:pt idx="598">
                  <c:v>27141</c:v>
                </c:pt>
                <c:pt idx="599">
                  <c:v>27142</c:v>
                </c:pt>
                <c:pt idx="600">
                  <c:v>27143</c:v>
                </c:pt>
                <c:pt idx="601">
                  <c:v>27144</c:v>
                </c:pt>
                <c:pt idx="602">
                  <c:v>27145</c:v>
                </c:pt>
                <c:pt idx="603">
                  <c:v>27146</c:v>
                </c:pt>
                <c:pt idx="604">
                  <c:v>27147</c:v>
                </c:pt>
                <c:pt idx="605">
                  <c:v>27148</c:v>
                </c:pt>
                <c:pt idx="606">
                  <c:v>27149</c:v>
                </c:pt>
                <c:pt idx="607">
                  <c:v>27150</c:v>
                </c:pt>
                <c:pt idx="608">
                  <c:v>27151</c:v>
                </c:pt>
                <c:pt idx="609">
                  <c:v>27152</c:v>
                </c:pt>
                <c:pt idx="610">
                  <c:v>27153</c:v>
                </c:pt>
                <c:pt idx="611">
                  <c:v>27154</c:v>
                </c:pt>
                <c:pt idx="612">
                  <c:v>27155</c:v>
                </c:pt>
                <c:pt idx="613">
                  <c:v>27156</c:v>
                </c:pt>
                <c:pt idx="614">
                  <c:v>27157</c:v>
                </c:pt>
                <c:pt idx="615">
                  <c:v>27158</c:v>
                </c:pt>
                <c:pt idx="616">
                  <c:v>27159</c:v>
                </c:pt>
                <c:pt idx="617">
                  <c:v>27160</c:v>
                </c:pt>
                <c:pt idx="618">
                  <c:v>27161</c:v>
                </c:pt>
                <c:pt idx="619">
                  <c:v>27162</c:v>
                </c:pt>
                <c:pt idx="620">
                  <c:v>27163</c:v>
                </c:pt>
                <c:pt idx="621">
                  <c:v>27164</c:v>
                </c:pt>
                <c:pt idx="622">
                  <c:v>27165</c:v>
                </c:pt>
                <c:pt idx="623">
                  <c:v>27166</c:v>
                </c:pt>
                <c:pt idx="624">
                  <c:v>27167</c:v>
                </c:pt>
                <c:pt idx="625">
                  <c:v>27168</c:v>
                </c:pt>
                <c:pt idx="626">
                  <c:v>27169</c:v>
                </c:pt>
                <c:pt idx="627">
                  <c:v>27170</c:v>
                </c:pt>
                <c:pt idx="628">
                  <c:v>27171</c:v>
                </c:pt>
                <c:pt idx="629">
                  <c:v>27172</c:v>
                </c:pt>
                <c:pt idx="630">
                  <c:v>27173</c:v>
                </c:pt>
                <c:pt idx="631">
                  <c:v>27174</c:v>
                </c:pt>
                <c:pt idx="632">
                  <c:v>27175</c:v>
                </c:pt>
                <c:pt idx="633">
                  <c:v>27176</c:v>
                </c:pt>
                <c:pt idx="634">
                  <c:v>27177</c:v>
                </c:pt>
                <c:pt idx="635">
                  <c:v>27178</c:v>
                </c:pt>
                <c:pt idx="636">
                  <c:v>27179</c:v>
                </c:pt>
                <c:pt idx="637">
                  <c:v>27180</c:v>
                </c:pt>
                <c:pt idx="638">
                  <c:v>27181</c:v>
                </c:pt>
                <c:pt idx="639">
                  <c:v>27182</c:v>
                </c:pt>
                <c:pt idx="640">
                  <c:v>27183</c:v>
                </c:pt>
                <c:pt idx="641">
                  <c:v>27184</c:v>
                </c:pt>
                <c:pt idx="642">
                  <c:v>27185</c:v>
                </c:pt>
                <c:pt idx="643">
                  <c:v>27186</c:v>
                </c:pt>
                <c:pt idx="644">
                  <c:v>27187</c:v>
                </c:pt>
                <c:pt idx="645">
                  <c:v>27188</c:v>
                </c:pt>
                <c:pt idx="646">
                  <c:v>27189</c:v>
                </c:pt>
                <c:pt idx="647">
                  <c:v>27190</c:v>
                </c:pt>
                <c:pt idx="648">
                  <c:v>27191</c:v>
                </c:pt>
                <c:pt idx="649">
                  <c:v>27192</c:v>
                </c:pt>
                <c:pt idx="650">
                  <c:v>27193</c:v>
                </c:pt>
                <c:pt idx="651">
                  <c:v>27194</c:v>
                </c:pt>
                <c:pt idx="652">
                  <c:v>27195</c:v>
                </c:pt>
                <c:pt idx="653">
                  <c:v>27196</c:v>
                </c:pt>
                <c:pt idx="654">
                  <c:v>27197</c:v>
                </c:pt>
                <c:pt idx="655">
                  <c:v>27198</c:v>
                </c:pt>
                <c:pt idx="656">
                  <c:v>27199</c:v>
                </c:pt>
                <c:pt idx="657">
                  <c:v>27200</c:v>
                </c:pt>
                <c:pt idx="658">
                  <c:v>27201</c:v>
                </c:pt>
                <c:pt idx="659">
                  <c:v>27202</c:v>
                </c:pt>
                <c:pt idx="660">
                  <c:v>27203</c:v>
                </c:pt>
                <c:pt idx="661">
                  <c:v>27204</c:v>
                </c:pt>
                <c:pt idx="662">
                  <c:v>27205</c:v>
                </c:pt>
                <c:pt idx="663">
                  <c:v>27206</c:v>
                </c:pt>
                <c:pt idx="664">
                  <c:v>27207</c:v>
                </c:pt>
                <c:pt idx="665">
                  <c:v>27208</c:v>
                </c:pt>
                <c:pt idx="666">
                  <c:v>27209</c:v>
                </c:pt>
                <c:pt idx="667">
                  <c:v>27210</c:v>
                </c:pt>
                <c:pt idx="668">
                  <c:v>27211</c:v>
                </c:pt>
                <c:pt idx="669">
                  <c:v>27212</c:v>
                </c:pt>
                <c:pt idx="670">
                  <c:v>27213</c:v>
                </c:pt>
                <c:pt idx="671">
                  <c:v>27214</c:v>
                </c:pt>
                <c:pt idx="672">
                  <c:v>27215</c:v>
                </c:pt>
                <c:pt idx="673">
                  <c:v>27216</c:v>
                </c:pt>
                <c:pt idx="674">
                  <c:v>27217</c:v>
                </c:pt>
                <c:pt idx="675">
                  <c:v>27218</c:v>
                </c:pt>
                <c:pt idx="676">
                  <c:v>27219</c:v>
                </c:pt>
                <c:pt idx="677">
                  <c:v>27220</c:v>
                </c:pt>
                <c:pt idx="678">
                  <c:v>27221</c:v>
                </c:pt>
                <c:pt idx="679">
                  <c:v>27222</c:v>
                </c:pt>
                <c:pt idx="680">
                  <c:v>27223</c:v>
                </c:pt>
                <c:pt idx="681">
                  <c:v>27224</c:v>
                </c:pt>
                <c:pt idx="682">
                  <c:v>27225</c:v>
                </c:pt>
                <c:pt idx="683">
                  <c:v>27226</c:v>
                </c:pt>
                <c:pt idx="684">
                  <c:v>27227</c:v>
                </c:pt>
                <c:pt idx="685">
                  <c:v>27228</c:v>
                </c:pt>
                <c:pt idx="686">
                  <c:v>27229</c:v>
                </c:pt>
                <c:pt idx="687">
                  <c:v>27230</c:v>
                </c:pt>
                <c:pt idx="688">
                  <c:v>27231</c:v>
                </c:pt>
                <c:pt idx="689">
                  <c:v>27232</c:v>
                </c:pt>
                <c:pt idx="690">
                  <c:v>27233</c:v>
                </c:pt>
                <c:pt idx="691">
                  <c:v>27234</c:v>
                </c:pt>
                <c:pt idx="692">
                  <c:v>27235</c:v>
                </c:pt>
                <c:pt idx="693">
                  <c:v>27236</c:v>
                </c:pt>
                <c:pt idx="694">
                  <c:v>27237</c:v>
                </c:pt>
                <c:pt idx="695">
                  <c:v>27238</c:v>
                </c:pt>
                <c:pt idx="696">
                  <c:v>27239</c:v>
                </c:pt>
                <c:pt idx="697">
                  <c:v>27240</c:v>
                </c:pt>
                <c:pt idx="698">
                  <c:v>27241</c:v>
                </c:pt>
                <c:pt idx="699">
                  <c:v>27242</c:v>
                </c:pt>
                <c:pt idx="700">
                  <c:v>27243</c:v>
                </c:pt>
                <c:pt idx="701">
                  <c:v>27244</c:v>
                </c:pt>
                <c:pt idx="702">
                  <c:v>27245</c:v>
                </c:pt>
                <c:pt idx="703">
                  <c:v>27246</c:v>
                </c:pt>
                <c:pt idx="704">
                  <c:v>27247</c:v>
                </c:pt>
                <c:pt idx="705">
                  <c:v>27248</c:v>
                </c:pt>
                <c:pt idx="706">
                  <c:v>27249</c:v>
                </c:pt>
                <c:pt idx="707">
                  <c:v>27250</c:v>
                </c:pt>
                <c:pt idx="708">
                  <c:v>27251</c:v>
                </c:pt>
                <c:pt idx="709">
                  <c:v>27252</c:v>
                </c:pt>
                <c:pt idx="710">
                  <c:v>27253</c:v>
                </c:pt>
                <c:pt idx="711">
                  <c:v>27254</c:v>
                </c:pt>
                <c:pt idx="712">
                  <c:v>27255</c:v>
                </c:pt>
                <c:pt idx="713">
                  <c:v>27256</c:v>
                </c:pt>
                <c:pt idx="714">
                  <c:v>27257</c:v>
                </c:pt>
                <c:pt idx="715">
                  <c:v>27258</c:v>
                </c:pt>
                <c:pt idx="716">
                  <c:v>27259</c:v>
                </c:pt>
                <c:pt idx="717">
                  <c:v>27260</c:v>
                </c:pt>
                <c:pt idx="718">
                  <c:v>27261</c:v>
                </c:pt>
                <c:pt idx="719">
                  <c:v>27262</c:v>
                </c:pt>
                <c:pt idx="720">
                  <c:v>27263</c:v>
                </c:pt>
                <c:pt idx="721">
                  <c:v>27264</c:v>
                </c:pt>
                <c:pt idx="722">
                  <c:v>27265</c:v>
                </c:pt>
                <c:pt idx="723">
                  <c:v>27266</c:v>
                </c:pt>
                <c:pt idx="724">
                  <c:v>27267</c:v>
                </c:pt>
                <c:pt idx="725">
                  <c:v>27268</c:v>
                </c:pt>
                <c:pt idx="726">
                  <c:v>27269</c:v>
                </c:pt>
                <c:pt idx="727">
                  <c:v>27270</c:v>
                </c:pt>
                <c:pt idx="728">
                  <c:v>27271</c:v>
                </c:pt>
                <c:pt idx="729">
                  <c:v>27272</c:v>
                </c:pt>
                <c:pt idx="730">
                  <c:v>27273</c:v>
                </c:pt>
                <c:pt idx="731">
                  <c:v>27274</c:v>
                </c:pt>
                <c:pt idx="732">
                  <c:v>27275</c:v>
                </c:pt>
                <c:pt idx="733">
                  <c:v>27276</c:v>
                </c:pt>
                <c:pt idx="734">
                  <c:v>27277</c:v>
                </c:pt>
                <c:pt idx="735">
                  <c:v>27278</c:v>
                </c:pt>
                <c:pt idx="736">
                  <c:v>27279</c:v>
                </c:pt>
                <c:pt idx="737">
                  <c:v>27280</c:v>
                </c:pt>
                <c:pt idx="738">
                  <c:v>27281</c:v>
                </c:pt>
                <c:pt idx="739">
                  <c:v>27282</c:v>
                </c:pt>
                <c:pt idx="740">
                  <c:v>27283</c:v>
                </c:pt>
                <c:pt idx="741">
                  <c:v>27284</c:v>
                </c:pt>
                <c:pt idx="742">
                  <c:v>27285</c:v>
                </c:pt>
                <c:pt idx="743">
                  <c:v>27286</c:v>
                </c:pt>
                <c:pt idx="744">
                  <c:v>27287</c:v>
                </c:pt>
                <c:pt idx="745">
                  <c:v>27288</c:v>
                </c:pt>
                <c:pt idx="746">
                  <c:v>27289</c:v>
                </c:pt>
                <c:pt idx="747">
                  <c:v>27290</c:v>
                </c:pt>
                <c:pt idx="748">
                  <c:v>27291</c:v>
                </c:pt>
                <c:pt idx="749">
                  <c:v>27292</c:v>
                </c:pt>
                <c:pt idx="750">
                  <c:v>27293</c:v>
                </c:pt>
                <c:pt idx="751">
                  <c:v>27294</c:v>
                </c:pt>
                <c:pt idx="752">
                  <c:v>27295</c:v>
                </c:pt>
                <c:pt idx="753">
                  <c:v>27296</c:v>
                </c:pt>
                <c:pt idx="754">
                  <c:v>27297</c:v>
                </c:pt>
                <c:pt idx="755">
                  <c:v>27298</c:v>
                </c:pt>
                <c:pt idx="756">
                  <c:v>27299</c:v>
                </c:pt>
                <c:pt idx="757">
                  <c:v>27300</c:v>
                </c:pt>
                <c:pt idx="758">
                  <c:v>27301</c:v>
                </c:pt>
                <c:pt idx="759">
                  <c:v>27302</c:v>
                </c:pt>
                <c:pt idx="760">
                  <c:v>27303</c:v>
                </c:pt>
                <c:pt idx="761">
                  <c:v>27304</c:v>
                </c:pt>
                <c:pt idx="762">
                  <c:v>27305</c:v>
                </c:pt>
                <c:pt idx="763">
                  <c:v>27306</c:v>
                </c:pt>
                <c:pt idx="764">
                  <c:v>27307</c:v>
                </c:pt>
                <c:pt idx="765">
                  <c:v>27308</c:v>
                </c:pt>
                <c:pt idx="766">
                  <c:v>27309</c:v>
                </c:pt>
                <c:pt idx="767">
                  <c:v>27310</c:v>
                </c:pt>
                <c:pt idx="768">
                  <c:v>27311</c:v>
                </c:pt>
                <c:pt idx="769">
                  <c:v>27312</c:v>
                </c:pt>
                <c:pt idx="770">
                  <c:v>27313</c:v>
                </c:pt>
                <c:pt idx="771">
                  <c:v>27314</c:v>
                </c:pt>
                <c:pt idx="772">
                  <c:v>27315</c:v>
                </c:pt>
                <c:pt idx="773">
                  <c:v>27316</c:v>
                </c:pt>
                <c:pt idx="774">
                  <c:v>27317</c:v>
                </c:pt>
                <c:pt idx="775">
                  <c:v>27318</c:v>
                </c:pt>
                <c:pt idx="776">
                  <c:v>27319</c:v>
                </c:pt>
                <c:pt idx="777">
                  <c:v>27320</c:v>
                </c:pt>
                <c:pt idx="778">
                  <c:v>27321</c:v>
                </c:pt>
                <c:pt idx="779">
                  <c:v>27322</c:v>
                </c:pt>
                <c:pt idx="780">
                  <c:v>27323</c:v>
                </c:pt>
                <c:pt idx="781">
                  <c:v>27324</c:v>
                </c:pt>
                <c:pt idx="782">
                  <c:v>27325</c:v>
                </c:pt>
                <c:pt idx="783">
                  <c:v>27326</c:v>
                </c:pt>
                <c:pt idx="784">
                  <c:v>27327</c:v>
                </c:pt>
                <c:pt idx="785">
                  <c:v>27328</c:v>
                </c:pt>
                <c:pt idx="786">
                  <c:v>27329</c:v>
                </c:pt>
                <c:pt idx="787">
                  <c:v>27330</c:v>
                </c:pt>
                <c:pt idx="788">
                  <c:v>27331</c:v>
                </c:pt>
                <c:pt idx="789">
                  <c:v>27332</c:v>
                </c:pt>
                <c:pt idx="790">
                  <c:v>27333</c:v>
                </c:pt>
                <c:pt idx="791">
                  <c:v>27334</c:v>
                </c:pt>
                <c:pt idx="792">
                  <c:v>27335</c:v>
                </c:pt>
                <c:pt idx="793">
                  <c:v>27336</c:v>
                </c:pt>
                <c:pt idx="794">
                  <c:v>27337</c:v>
                </c:pt>
                <c:pt idx="795">
                  <c:v>27338</c:v>
                </c:pt>
                <c:pt idx="796">
                  <c:v>27339</c:v>
                </c:pt>
                <c:pt idx="797">
                  <c:v>27340</c:v>
                </c:pt>
                <c:pt idx="798">
                  <c:v>27341</c:v>
                </c:pt>
                <c:pt idx="799">
                  <c:v>27342</c:v>
                </c:pt>
                <c:pt idx="800">
                  <c:v>27343</c:v>
                </c:pt>
                <c:pt idx="801">
                  <c:v>27344</c:v>
                </c:pt>
                <c:pt idx="802">
                  <c:v>27345</c:v>
                </c:pt>
                <c:pt idx="803">
                  <c:v>27346</c:v>
                </c:pt>
                <c:pt idx="804">
                  <c:v>27347</c:v>
                </c:pt>
                <c:pt idx="805">
                  <c:v>27348</c:v>
                </c:pt>
                <c:pt idx="806">
                  <c:v>27349</c:v>
                </c:pt>
                <c:pt idx="807">
                  <c:v>27350</c:v>
                </c:pt>
                <c:pt idx="808">
                  <c:v>27351</c:v>
                </c:pt>
                <c:pt idx="809">
                  <c:v>27352</c:v>
                </c:pt>
                <c:pt idx="810">
                  <c:v>27353</c:v>
                </c:pt>
                <c:pt idx="811">
                  <c:v>27354</c:v>
                </c:pt>
                <c:pt idx="812">
                  <c:v>27355</c:v>
                </c:pt>
                <c:pt idx="813">
                  <c:v>27356</c:v>
                </c:pt>
                <c:pt idx="814">
                  <c:v>27357</c:v>
                </c:pt>
                <c:pt idx="815">
                  <c:v>27358</c:v>
                </c:pt>
                <c:pt idx="816">
                  <c:v>27359</c:v>
                </c:pt>
                <c:pt idx="817">
                  <c:v>27360</c:v>
                </c:pt>
                <c:pt idx="818">
                  <c:v>27361</c:v>
                </c:pt>
                <c:pt idx="819">
                  <c:v>27362</c:v>
                </c:pt>
                <c:pt idx="820">
                  <c:v>27363</c:v>
                </c:pt>
                <c:pt idx="821">
                  <c:v>27364</c:v>
                </c:pt>
                <c:pt idx="822">
                  <c:v>27365</c:v>
                </c:pt>
                <c:pt idx="823">
                  <c:v>27366</c:v>
                </c:pt>
                <c:pt idx="824">
                  <c:v>27367</c:v>
                </c:pt>
                <c:pt idx="825">
                  <c:v>27368</c:v>
                </c:pt>
                <c:pt idx="826">
                  <c:v>27369</c:v>
                </c:pt>
                <c:pt idx="827">
                  <c:v>27370</c:v>
                </c:pt>
                <c:pt idx="828">
                  <c:v>27371</c:v>
                </c:pt>
                <c:pt idx="829">
                  <c:v>27372</c:v>
                </c:pt>
                <c:pt idx="830">
                  <c:v>27373</c:v>
                </c:pt>
                <c:pt idx="831">
                  <c:v>27374</c:v>
                </c:pt>
                <c:pt idx="832">
                  <c:v>27375</c:v>
                </c:pt>
                <c:pt idx="833">
                  <c:v>27376</c:v>
                </c:pt>
                <c:pt idx="834">
                  <c:v>27377</c:v>
                </c:pt>
                <c:pt idx="835">
                  <c:v>27378</c:v>
                </c:pt>
                <c:pt idx="836">
                  <c:v>27379</c:v>
                </c:pt>
                <c:pt idx="837">
                  <c:v>27380</c:v>
                </c:pt>
                <c:pt idx="838">
                  <c:v>27381</c:v>
                </c:pt>
                <c:pt idx="839">
                  <c:v>27382</c:v>
                </c:pt>
                <c:pt idx="840">
                  <c:v>27383</c:v>
                </c:pt>
                <c:pt idx="841">
                  <c:v>27384</c:v>
                </c:pt>
                <c:pt idx="842">
                  <c:v>27385</c:v>
                </c:pt>
                <c:pt idx="843">
                  <c:v>27386</c:v>
                </c:pt>
                <c:pt idx="844">
                  <c:v>27387</c:v>
                </c:pt>
                <c:pt idx="845">
                  <c:v>27388</c:v>
                </c:pt>
                <c:pt idx="846">
                  <c:v>27389</c:v>
                </c:pt>
                <c:pt idx="847">
                  <c:v>27390</c:v>
                </c:pt>
                <c:pt idx="848">
                  <c:v>27391</c:v>
                </c:pt>
                <c:pt idx="849">
                  <c:v>27392</c:v>
                </c:pt>
                <c:pt idx="850">
                  <c:v>27393</c:v>
                </c:pt>
                <c:pt idx="851">
                  <c:v>27394</c:v>
                </c:pt>
                <c:pt idx="852">
                  <c:v>27395</c:v>
                </c:pt>
                <c:pt idx="853">
                  <c:v>27396</c:v>
                </c:pt>
                <c:pt idx="854">
                  <c:v>27397</c:v>
                </c:pt>
                <c:pt idx="855">
                  <c:v>27398</c:v>
                </c:pt>
                <c:pt idx="856">
                  <c:v>27399</c:v>
                </c:pt>
                <c:pt idx="857">
                  <c:v>27400</c:v>
                </c:pt>
                <c:pt idx="858">
                  <c:v>27401</c:v>
                </c:pt>
                <c:pt idx="859">
                  <c:v>27402</c:v>
                </c:pt>
                <c:pt idx="860">
                  <c:v>27403</c:v>
                </c:pt>
                <c:pt idx="861">
                  <c:v>27404</c:v>
                </c:pt>
                <c:pt idx="862">
                  <c:v>27405</c:v>
                </c:pt>
                <c:pt idx="863">
                  <c:v>27406</c:v>
                </c:pt>
                <c:pt idx="864">
                  <c:v>27407</c:v>
                </c:pt>
                <c:pt idx="865">
                  <c:v>27408</c:v>
                </c:pt>
                <c:pt idx="866">
                  <c:v>27409</c:v>
                </c:pt>
                <c:pt idx="867">
                  <c:v>27410</c:v>
                </c:pt>
                <c:pt idx="868">
                  <c:v>27411</c:v>
                </c:pt>
                <c:pt idx="869">
                  <c:v>27412</c:v>
                </c:pt>
                <c:pt idx="870">
                  <c:v>27413</c:v>
                </c:pt>
                <c:pt idx="871">
                  <c:v>27414</c:v>
                </c:pt>
                <c:pt idx="872">
                  <c:v>27415</c:v>
                </c:pt>
                <c:pt idx="873">
                  <c:v>27416</c:v>
                </c:pt>
                <c:pt idx="874">
                  <c:v>27417</c:v>
                </c:pt>
                <c:pt idx="875">
                  <c:v>27418</c:v>
                </c:pt>
                <c:pt idx="876">
                  <c:v>27419</c:v>
                </c:pt>
                <c:pt idx="877">
                  <c:v>27420</c:v>
                </c:pt>
                <c:pt idx="878">
                  <c:v>27421</c:v>
                </c:pt>
                <c:pt idx="879">
                  <c:v>27422</c:v>
                </c:pt>
                <c:pt idx="880">
                  <c:v>27423</c:v>
                </c:pt>
                <c:pt idx="881">
                  <c:v>27424</c:v>
                </c:pt>
                <c:pt idx="882">
                  <c:v>27425</c:v>
                </c:pt>
                <c:pt idx="883">
                  <c:v>27426</c:v>
                </c:pt>
                <c:pt idx="884">
                  <c:v>27427</c:v>
                </c:pt>
                <c:pt idx="885">
                  <c:v>27428</c:v>
                </c:pt>
                <c:pt idx="886">
                  <c:v>27429</c:v>
                </c:pt>
                <c:pt idx="887">
                  <c:v>27430</c:v>
                </c:pt>
                <c:pt idx="888">
                  <c:v>27431</c:v>
                </c:pt>
                <c:pt idx="889">
                  <c:v>27432</c:v>
                </c:pt>
                <c:pt idx="890">
                  <c:v>27433</c:v>
                </c:pt>
                <c:pt idx="891">
                  <c:v>27434</c:v>
                </c:pt>
                <c:pt idx="892">
                  <c:v>27435</c:v>
                </c:pt>
                <c:pt idx="893">
                  <c:v>27436</c:v>
                </c:pt>
                <c:pt idx="894">
                  <c:v>27437</c:v>
                </c:pt>
                <c:pt idx="895">
                  <c:v>27438</c:v>
                </c:pt>
                <c:pt idx="896">
                  <c:v>27439</c:v>
                </c:pt>
                <c:pt idx="897">
                  <c:v>27440</c:v>
                </c:pt>
                <c:pt idx="898">
                  <c:v>27441</c:v>
                </c:pt>
                <c:pt idx="899">
                  <c:v>27442</c:v>
                </c:pt>
                <c:pt idx="900">
                  <c:v>27443</c:v>
                </c:pt>
                <c:pt idx="901">
                  <c:v>27444</c:v>
                </c:pt>
                <c:pt idx="902">
                  <c:v>27445</c:v>
                </c:pt>
                <c:pt idx="903">
                  <c:v>27446</c:v>
                </c:pt>
                <c:pt idx="904">
                  <c:v>27447</c:v>
                </c:pt>
                <c:pt idx="905">
                  <c:v>27448</c:v>
                </c:pt>
                <c:pt idx="906">
                  <c:v>27449</c:v>
                </c:pt>
                <c:pt idx="907">
                  <c:v>27450</c:v>
                </c:pt>
                <c:pt idx="908">
                  <c:v>27451</c:v>
                </c:pt>
                <c:pt idx="909">
                  <c:v>27452</c:v>
                </c:pt>
                <c:pt idx="910">
                  <c:v>27453</c:v>
                </c:pt>
                <c:pt idx="911">
                  <c:v>27454</c:v>
                </c:pt>
                <c:pt idx="912">
                  <c:v>27455</c:v>
                </c:pt>
                <c:pt idx="913">
                  <c:v>27456</c:v>
                </c:pt>
                <c:pt idx="914">
                  <c:v>27457</c:v>
                </c:pt>
                <c:pt idx="915">
                  <c:v>27458</c:v>
                </c:pt>
              </c:numCache>
            </c:numRef>
          </c:cat>
          <c:val>
            <c:numRef>
              <c:f>DailyData!$G$46:$G$961</c:f>
              <c:numCache>
                <c:formatCode>0.0</c:formatCode>
                <c:ptCount val="916"/>
                <c:pt idx="0">
                  <c:v>8.1280000000000001</c:v>
                </c:pt>
                <c:pt idx="1">
                  <c:v>1.5239999999999998</c:v>
                </c:pt>
                <c:pt idx="2">
                  <c:v>1.27</c:v>
                </c:pt>
                <c:pt idx="3">
                  <c:v>4.8259999999999996</c:v>
                </c:pt>
                <c:pt idx="4">
                  <c:v>4.8259999999999996</c:v>
                </c:pt>
                <c:pt idx="5">
                  <c:v>3.0479999999999996</c:v>
                </c:pt>
                <c:pt idx="6">
                  <c:v>2.54</c:v>
                </c:pt>
                <c:pt idx="7">
                  <c:v>3.302</c:v>
                </c:pt>
                <c:pt idx="8">
                  <c:v>4.3180000000000005</c:v>
                </c:pt>
                <c:pt idx="9">
                  <c:v>3.8099999999999996</c:v>
                </c:pt>
                <c:pt idx="10">
                  <c:v>2.54</c:v>
                </c:pt>
                <c:pt idx="11">
                  <c:v>0.7619999999999999</c:v>
                </c:pt>
                <c:pt idx="12">
                  <c:v>0.7619999999999999</c:v>
                </c:pt>
                <c:pt idx="13">
                  <c:v>4.5719999999999992</c:v>
                </c:pt>
                <c:pt idx="14">
                  <c:v>3.0479999999999996</c:v>
                </c:pt>
                <c:pt idx="15">
                  <c:v>1.778</c:v>
                </c:pt>
                <c:pt idx="16">
                  <c:v>5.08</c:v>
                </c:pt>
                <c:pt idx="17">
                  <c:v>4.3180000000000005</c:v>
                </c:pt>
                <c:pt idx="18">
                  <c:v>2.2859999999999996</c:v>
                </c:pt>
                <c:pt idx="19">
                  <c:v>4.3180000000000005</c:v>
                </c:pt>
                <c:pt idx="20">
                  <c:v>4.8259999999999996</c:v>
                </c:pt>
                <c:pt idx="21">
                  <c:v>4.5719999999999992</c:v>
                </c:pt>
                <c:pt idx="22">
                  <c:v>2.794</c:v>
                </c:pt>
                <c:pt idx="23">
                  <c:v>2.794</c:v>
                </c:pt>
                <c:pt idx="24">
                  <c:v>4.0640000000000001</c:v>
                </c:pt>
                <c:pt idx="25">
                  <c:v>4.3180000000000005</c:v>
                </c:pt>
                <c:pt idx="26">
                  <c:v>4.5719999999999992</c:v>
                </c:pt>
                <c:pt idx="27">
                  <c:v>5.08</c:v>
                </c:pt>
                <c:pt idx="28">
                  <c:v>4.0640000000000001</c:v>
                </c:pt>
                <c:pt idx="29">
                  <c:v>4.8259999999999996</c:v>
                </c:pt>
                <c:pt idx="30">
                  <c:v>4.8259999999999996</c:v>
                </c:pt>
                <c:pt idx="31">
                  <c:v>7.6199999999999992</c:v>
                </c:pt>
                <c:pt idx="32">
                  <c:v>6.0959999999999992</c:v>
                </c:pt>
                <c:pt idx="33">
                  <c:v>4.8259999999999996</c:v>
                </c:pt>
                <c:pt idx="34">
                  <c:v>2.2859999999999996</c:v>
                </c:pt>
                <c:pt idx="35">
                  <c:v>3.302</c:v>
                </c:pt>
                <c:pt idx="36">
                  <c:v>5.5880000000000001</c:v>
                </c:pt>
                <c:pt idx="37">
                  <c:v>3.8099999999999996</c:v>
                </c:pt>
                <c:pt idx="38">
                  <c:v>4.0640000000000001</c:v>
                </c:pt>
                <c:pt idx="39">
                  <c:v>5.5880000000000001</c:v>
                </c:pt>
                <c:pt idx="40">
                  <c:v>3.8099999999999996</c:v>
                </c:pt>
                <c:pt idx="41">
                  <c:v>4.0640000000000001</c:v>
                </c:pt>
                <c:pt idx="42">
                  <c:v>6.0959999999999992</c:v>
                </c:pt>
                <c:pt idx="43">
                  <c:v>2.794</c:v>
                </c:pt>
                <c:pt idx="44">
                  <c:v>3.0479999999999996</c:v>
                </c:pt>
                <c:pt idx="45">
                  <c:v>2.794</c:v>
                </c:pt>
                <c:pt idx="46">
                  <c:v>6.8579999999999997</c:v>
                </c:pt>
                <c:pt idx="47">
                  <c:v>4.5719999999999992</c:v>
                </c:pt>
                <c:pt idx="48">
                  <c:v>2.2859999999999996</c:v>
                </c:pt>
                <c:pt idx="49">
                  <c:v>3.302</c:v>
                </c:pt>
                <c:pt idx="50">
                  <c:v>4.0640000000000001</c:v>
                </c:pt>
                <c:pt idx="51">
                  <c:v>9.1439999999999984</c:v>
                </c:pt>
                <c:pt idx="52">
                  <c:v>5.8419999999999996</c:v>
                </c:pt>
                <c:pt idx="53">
                  <c:v>4.3180000000000005</c:v>
                </c:pt>
                <c:pt idx="54">
                  <c:v>5.3339999999999996</c:v>
                </c:pt>
                <c:pt idx="55">
                  <c:v>5.8419999999999996</c:v>
                </c:pt>
                <c:pt idx="56">
                  <c:v>3.302</c:v>
                </c:pt>
                <c:pt idx="57">
                  <c:v>2.794</c:v>
                </c:pt>
                <c:pt idx="58">
                  <c:v>3.556</c:v>
                </c:pt>
                <c:pt idx="59">
                  <c:v>4.3180000000000005</c:v>
                </c:pt>
                <c:pt idx="60">
                  <c:v>3.8099999999999996</c:v>
                </c:pt>
                <c:pt idx="61">
                  <c:v>3.0479999999999996</c:v>
                </c:pt>
                <c:pt idx="62">
                  <c:v>4.5719999999999992</c:v>
                </c:pt>
                <c:pt idx="63">
                  <c:v>4.3180000000000005</c:v>
                </c:pt>
                <c:pt idx="64">
                  <c:v>3.556</c:v>
                </c:pt>
                <c:pt idx="65">
                  <c:v>4.0640000000000001</c:v>
                </c:pt>
                <c:pt idx="66">
                  <c:v>4.5719999999999992</c:v>
                </c:pt>
                <c:pt idx="67">
                  <c:v>4.3180000000000005</c:v>
                </c:pt>
                <c:pt idx="68">
                  <c:v>4.5719999999999992</c:v>
                </c:pt>
                <c:pt idx="69">
                  <c:v>4.8259999999999996</c:v>
                </c:pt>
                <c:pt idx="70">
                  <c:v>5.08</c:v>
                </c:pt>
                <c:pt idx="71">
                  <c:v>5.3339999999999996</c:v>
                </c:pt>
                <c:pt idx="72">
                  <c:v>4.5719999999999992</c:v>
                </c:pt>
                <c:pt idx="73">
                  <c:v>3.8099999999999996</c:v>
                </c:pt>
                <c:pt idx="74">
                  <c:v>4.0640000000000001</c:v>
                </c:pt>
                <c:pt idx="75">
                  <c:v>4.0640000000000001</c:v>
                </c:pt>
                <c:pt idx="76">
                  <c:v>3.556</c:v>
                </c:pt>
                <c:pt idx="77">
                  <c:v>4.8259999999999996</c:v>
                </c:pt>
                <c:pt idx="78">
                  <c:v>5.3339999999999996</c:v>
                </c:pt>
                <c:pt idx="79">
                  <c:v>3.556</c:v>
                </c:pt>
                <c:pt idx="80">
                  <c:v>4.0640000000000001</c:v>
                </c:pt>
                <c:pt idx="81">
                  <c:v>4.3180000000000005</c:v>
                </c:pt>
                <c:pt idx="82">
                  <c:v>4.3180000000000005</c:v>
                </c:pt>
                <c:pt idx="83">
                  <c:v>4.5719999999999992</c:v>
                </c:pt>
                <c:pt idx="84">
                  <c:v>4.5719999999999992</c:v>
                </c:pt>
                <c:pt idx="85">
                  <c:v>4.3180000000000005</c:v>
                </c:pt>
                <c:pt idx="86">
                  <c:v>4.0640000000000001</c:v>
                </c:pt>
                <c:pt idx="87">
                  <c:v>4.0640000000000001</c:v>
                </c:pt>
                <c:pt idx="88">
                  <c:v>3.8099999999999996</c:v>
                </c:pt>
                <c:pt idx="89">
                  <c:v>2.2859999999999996</c:v>
                </c:pt>
                <c:pt idx="90">
                  <c:v>2.032</c:v>
                </c:pt>
                <c:pt idx="91">
                  <c:v>4.8259999999999996</c:v>
                </c:pt>
                <c:pt idx="92">
                  <c:v>4.8259999999999996</c:v>
                </c:pt>
                <c:pt idx="93">
                  <c:v>5.08</c:v>
                </c:pt>
                <c:pt idx="94">
                  <c:v>5.08</c:v>
                </c:pt>
                <c:pt idx="95">
                  <c:v>3.8099999999999996</c:v>
                </c:pt>
                <c:pt idx="96">
                  <c:v>4.8259999999999996</c:v>
                </c:pt>
                <c:pt idx="97">
                  <c:v>5.8419999999999996</c:v>
                </c:pt>
                <c:pt idx="98">
                  <c:v>5.5880000000000001</c:v>
                </c:pt>
                <c:pt idx="99">
                  <c:v>3.556</c:v>
                </c:pt>
                <c:pt idx="100">
                  <c:v>3.556</c:v>
                </c:pt>
                <c:pt idx="101">
                  <c:v>3.556</c:v>
                </c:pt>
                <c:pt idx="102">
                  <c:v>3.8099999999999996</c:v>
                </c:pt>
                <c:pt idx="103">
                  <c:v>3.8099999999999996</c:v>
                </c:pt>
                <c:pt idx="104">
                  <c:v>6.0959999999999992</c:v>
                </c:pt>
                <c:pt idx="105">
                  <c:v>7.1120000000000001</c:v>
                </c:pt>
                <c:pt idx="106">
                  <c:v>5.08</c:v>
                </c:pt>
                <c:pt idx="107">
                  <c:v>5.08</c:v>
                </c:pt>
                <c:pt idx="108">
                  <c:v>4.8259999999999996</c:v>
                </c:pt>
                <c:pt idx="109">
                  <c:v>3.556</c:v>
                </c:pt>
                <c:pt idx="110">
                  <c:v>2.794</c:v>
                </c:pt>
                <c:pt idx="111">
                  <c:v>4.5719999999999992</c:v>
                </c:pt>
                <c:pt idx="112">
                  <c:v>4.3180000000000005</c:v>
                </c:pt>
                <c:pt idx="113">
                  <c:v>4.8259999999999996</c:v>
                </c:pt>
                <c:pt idx="114">
                  <c:v>4.8259999999999996</c:v>
                </c:pt>
                <c:pt idx="115">
                  <c:v>4.5719999999999992</c:v>
                </c:pt>
                <c:pt idx="116">
                  <c:v>3.556</c:v>
                </c:pt>
                <c:pt idx="117">
                  <c:v>4.3180000000000005</c:v>
                </c:pt>
                <c:pt idx="118">
                  <c:v>7.6199999999999992</c:v>
                </c:pt>
                <c:pt idx="119">
                  <c:v>4.0640000000000001</c:v>
                </c:pt>
                <c:pt idx="120">
                  <c:v>4.5719999999999992</c:v>
                </c:pt>
                <c:pt idx="121">
                  <c:v>3.0479999999999996</c:v>
                </c:pt>
                <c:pt idx="122">
                  <c:v>5.5880000000000001</c:v>
                </c:pt>
                <c:pt idx="123">
                  <c:v>5.3339999999999996</c:v>
                </c:pt>
                <c:pt idx="124">
                  <c:v>5.8419999999999996</c:v>
                </c:pt>
                <c:pt idx="125">
                  <c:v>5.08</c:v>
                </c:pt>
                <c:pt idx="126">
                  <c:v>5.3339999999999996</c:v>
                </c:pt>
                <c:pt idx="127">
                  <c:v>5.08</c:v>
                </c:pt>
                <c:pt idx="128">
                  <c:v>5.08</c:v>
                </c:pt>
                <c:pt idx="129">
                  <c:v>5.08</c:v>
                </c:pt>
                <c:pt idx="130">
                  <c:v>5.3339999999999996</c:v>
                </c:pt>
                <c:pt idx="131">
                  <c:v>5.8419999999999996</c:v>
                </c:pt>
                <c:pt idx="132">
                  <c:v>5.3339999999999996</c:v>
                </c:pt>
                <c:pt idx="133">
                  <c:v>5.3339999999999996</c:v>
                </c:pt>
                <c:pt idx="134">
                  <c:v>5.3339999999999996</c:v>
                </c:pt>
                <c:pt idx="135">
                  <c:v>5.08</c:v>
                </c:pt>
                <c:pt idx="136">
                  <c:v>4.5719999999999992</c:v>
                </c:pt>
                <c:pt idx="137">
                  <c:v>5.3339999999999996</c:v>
                </c:pt>
                <c:pt idx="138">
                  <c:v>5.3339999999999996</c:v>
                </c:pt>
                <c:pt idx="139">
                  <c:v>5.8419999999999996</c:v>
                </c:pt>
                <c:pt idx="140">
                  <c:v>6.35</c:v>
                </c:pt>
                <c:pt idx="141">
                  <c:v>6.35</c:v>
                </c:pt>
                <c:pt idx="142">
                  <c:v>6.8579999999999997</c:v>
                </c:pt>
                <c:pt idx="143">
                  <c:v>6.6040000000000001</c:v>
                </c:pt>
                <c:pt idx="144">
                  <c:v>5.8419999999999996</c:v>
                </c:pt>
                <c:pt idx="145">
                  <c:v>6.6040000000000001</c:v>
                </c:pt>
                <c:pt idx="146">
                  <c:v>6.0959999999999992</c:v>
                </c:pt>
                <c:pt idx="147">
                  <c:v>5.8419999999999996</c:v>
                </c:pt>
                <c:pt idx="148">
                  <c:v>5.8419999999999996</c:v>
                </c:pt>
                <c:pt idx="149">
                  <c:v>6.35</c:v>
                </c:pt>
                <c:pt idx="150">
                  <c:v>6.0959999999999992</c:v>
                </c:pt>
                <c:pt idx="151">
                  <c:v>5.08</c:v>
                </c:pt>
                <c:pt idx="152">
                  <c:v>6.0959999999999992</c:v>
                </c:pt>
                <c:pt idx="153">
                  <c:v>7.6199999999999992</c:v>
                </c:pt>
                <c:pt idx="154">
                  <c:v>5.8419999999999996</c:v>
                </c:pt>
                <c:pt idx="155">
                  <c:v>6.8579999999999997</c:v>
                </c:pt>
                <c:pt idx="156">
                  <c:v>6.0959999999999992</c:v>
                </c:pt>
                <c:pt idx="157">
                  <c:v>7.1120000000000001</c:v>
                </c:pt>
                <c:pt idx="158">
                  <c:v>5.8419999999999996</c:v>
                </c:pt>
                <c:pt idx="159">
                  <c:v>6.8579999999999997</c:v>
                </c:pt>
                <c:pt idx="160">
                  <c:v>6.8579999999999997</c:v>
                </c:pt>
                <c:pt idx="161">
                  <c:v>6.35</c:v>
                </c:pt>
                <c:pt idx="162">
                  <c:v>7.3659999999999988</c:v>
                </c:pt>
                <c:pt idx="163">
                  <c:v>6.0959999999999992</c:v>
                </c:pt>
                <c:pt idx="164">
                  <c:v>5.8419999999999996</c:v>
                </c:pt>
                <c:pt idx="165">
                  <c:v>6.8579999999999997</c:v>
                </c:pt>
                <c:pt idx="166">
                  <c:v>7.6199999999999992</c:v>
                </c:pt>
                <c:pt idx="167">
                  <c:v>7.3659999999999988</c:v>
                </c:pt>
                <c:pt idx="168">
                  <c:v>7.3659999999999988</c:v>
                </c:pt>
                <c:pt idx="169">
                  <c:v>7.6199999999999992</c:v>
                </c:pt>
                <c:pt idx="170">
                  <c:v>7.6199999999999992</c:v>
                </c:pt>
                <c:pt idx="171">
                  <c:v>8.8899999999999988</c:v>
                </c:pt>
                <c:pt idx="172">
                  <c:v>8.3819999999999997</c:v>
                </c:pt>
                <c:pt idx="173">
                  <c:v>7.6199999999999992</c:v>
                </c:pt>
                <c:pt idx="174">
                  <c:v>7.6199999999999992</c:v>
                </c:pt>
                <c:pt idx="175">
                  <c:v>7.6199999999999992</c:v>
                </c:pt>
                <c:pt idx="176">
                  <c:v>8.1280000000000001</c:v>
                </c:pt>
                <c:pt idx="177">
                  <c:v>9.3979999999999997</c:v>
                </c:pt>
                <c:pt idx="178">
                  <c:v>8.8899999999999988</c:v>
                </c:pt>
                <c:pt idx="179">
                  <c:v>8.8899999999999988</c:v>
                </c:pt>
                <c:pt idx="180">
                  <c:v>9.6519999999999992</c:v>
                </c:pt>
                <c:pt idx="181">
                  <c:v>9.1439999999999984</c:v>
                </c:pt>
                <c:pt idx="182">
                  <c:v>8.636000000000001</c:v>
                </c:pt>
                <c:pt idx="183">
                  <c:v>8.8899999999999988</c:v>
                </c:pt>
                <c:pt idx="184">
                  <c:v>8.636000000000001</c:v>
                </c:pt>
                <c:pt idx="185">
                  <c:v>8.8899999999999988</c:v>
                </c:pt>
                <c:pt idx="186">
                  <c:v>8.636000000000001</c:v>
                </c:pt>
                <c:pt idx="187">
                  <c:v>8.1280000000000001</c:v>
                </c:pt>
                <c:pt idx="188">
                  <c:v>9.3979999999999997</c:v>
                </c:pt>
                <c:pt idx="189">
                  <c:v>8.8899999999999988</c:v>
                </c:pt>
                <c:pt idx="190">
                  <c:v>9.1439999999999984</c:v>
                </c:pt>
                <c:pt idx="191">
                  <c:v>8.8899999999999988</c:v>
                </c:pt>
                <c:pt idx="192">
                  <c:v>7.6199999999999992</c:v>
                </c:pt>
                <c:pt idx="193">
                  <c:v>7.8739999999999997</c:v>
                </c:pt>
                <c:pt idx="194">
                  <c:v>7.6199999999999992</c:v>
                </c:pt>
                <c:pt idx="195">
                  <c:v>6.8579999999999997</c:v>
                </c:pt>
                <c:pt idx="196">
                  <c:v>8.1280000000000001</c:v>
                </c:pt>
                <c:pt idx="197">
                  <c:v>5.3339999999999996</c:v>
                </c:pt>
                <c:pt idx="198">
                  <c:v>8.636000000000001</c:v>
                </c:pt>
                <c:pt idx="199">
                  <c:v>7.1120000000000001</c:v>
                </c:pt>
                <c:pt idx="200">
                  <c:v>4.5719999999999992</c:v>
                </c:pt>
                <c:pt idx="201">
                  <c:v>8.1280000000000001</c:v>
                </c:pt>
                <c:pt idx="202">
                  <c:v>6.35</c:v>
                </c:pt>
                <c:pt idx="203">
                  <c:v>5.08</c:v>
                </c:pt>
                <c:pt idx="204">
                  <c:v>7.1120000000000001</c:v>
                </c:pt>
                <c:pt idx="205">
                  <c:v>8.3819999999999997</c:v>
                </c:pt>
                <c:pt idx="206">
                  <c:v>6.35</c:v>
                </c:pt>
                <c:pt idx="207">
                  <c:v>8.3819999999999997</c:v>
                </c:pt>
                <c:pt idx="208">
                  <c:v>8.636000000000001</c:v>
                </c:pt>
                <c:pt idx="209">
                  <c:v>6.35</c:v>
                </c:pt>
                <c:pt idx="210">
                  <c:v>7.6199999999999992</c:v>
                </c:pt>
                <c:pt idx="211">
                  <c:v>6.8579999999999997</c:v>
                </c:pt>
                <c:pt idx="212">
                  <c:v>8.8899999999999988</c:v>
                </c:pt>
                <c:pt idx="213">
                  <c:v>7.1120000000000001</c:v>
                </c:pt>
                <c:pt idx="214">
                  <c:v>8.636000000000001</c:v>
                </c:pt>
                <c:pt idx="215">
                  <c:v>10.921999999999999</c:v>
                </c:pt>
                <c:pt idx="216">
                  <c:v>5.8419999999999996</c:v>
                </c:pt>
                <c:pt idx="217">
                  <c:v>10.16</c:v>
                </c:pt>
                <c:pt idx="218">
                  <c:v>8.8899999999999988</c:v>
                </c:pt>
                <c:pt idx="219">
                  <c:v>9.1439999999999984</c:v>
                </c:pt>
                <c:pt idx="220">
                  <c:v>8.636000000000001</c:v>
                </c:pt>
                <c:pt idx="221">
                  <c:v>8.8899999999999988</c:v>
                </c:pt>
                <c:pt idx="222">
                  <c:v>9.1439999999999984</c:v>
                </c:pt>
                <c:pt idx="223">
                  <c:v>8.1280000000000001</c:v>
                </c:pt>
                <c:pt idx="224">
                  <c:v>8.636000000000001</c:v>
                </c:pt>
                <c:pt idx="225">
                  <c:v>8.1280000000000001</c:v>
                </c:pt>
                <c:pt idx="226">
                  <c:v>7.6199999999999992</c:v>
                </c:pt>
                <c:pt idx="227">
                  <c:v>2.54</c:v>
                </c:pt>
                <c:pt idx="228">
                  <c:v>3.8099999999999996</c:v>
                </c:pt>
                <c:pt idx="229">
                  <c:v>3.302</c:v>
                </c:pt>
                <c:pt idx="230">
                  <c:v>8.1280000000000001</c:v>
                </c:pt>
                <c:pt idx="231">
                  <c:v>4.5719999999999992</c:v>
                </c:pt>
                <c:pt idx="232">
                  <c:v>4.5719999999999992</c:v>
                </c:pt>
                <c:pt idx="233">
                  <c:v>7.1120000000000001</c:v>
                </c:pt>
                <c:pt idx="234">
                  <c:v>5.08</c:v>
                </c:pt>
                <c:pt idx="235">
                  <c:v>7.6199999999999992</c:v>
                </c:pt>
                <c:pt idx="236">
                  <c:v>7.1120000000000001</c:v>
                </c:pt>
                <c:pt idx="237">
                  <c:v>7.6199999999999992</c:v>
                </c:pt>
                <c:pt idx="238">
                  <c:v>8.636000000000001</c:v>
                </c:pt>
                <c:pt idx="239">
                  <c:v>10.413999999999998</c:v>
                </c:pt>
                <c:pt idx="240">
                  <c:v>4.3180000000000005</c:v>
                </c:pt>
                <c:pt idx="241">
                  <c:v>2.54</c:v>
                </c:pt>
                <c:pt idx="242">
                  <c:v>5.8419999999999996</c:v>
                </c:pt>
                <c:pt idx="243">
                  <c:v>7.1120000000000001</c:v>
                </c:pt>
                <c:pt idx="244">
                  <c:v>6.35</c:v>
                </c:pt>
                <c:pt idx="245">
                  <c:v>8.3819999999999997</c:v>
                </c:pt>
                <c:pt idx="246">
                  <c:v>5.08</c:v>
                </c:pt>
                <c:pt idx="247">
                  <c:v>5.5880000000000001</c:v>
                </c:pt>
                <c:pt idx="248">
                  <c:v>9.6519999999999992</c:v>
                </c:pt>
                <c:pt idx="249">
                  <c:v>6.6040000000000001</c:v>
                </c:pt>
                <c:pt idx="250">
                  <c:v>2.54</c:v>
                </c:pt>
                <c:pt idx="251">
                  <c:v>7.6199999999999992</c:v>
                </c:pt>
                <c:pt idx="252">
                  <c:v>6.6040000000000001</c:v>
                </c:pt>
                <c:pt idx="253">
                  <c:v>2.794</c:v>
                </c:pt>
                <c:pt idx="254">
                  <c:v>8.1280000000000001</c:v>
                </c:pt>
                <c:pt idx="255">
                  <c:v>7.3659999999999988</c:v>
                </c:pt>
                <c:pt idx="256">
                  <c:v>8.1280000000000001</c:v>
                </c:pt>
                <c:pt idx="257">
                  <c:v>5.8419999999999996</c:v>
                </c:pt>
                <c:pt idx="258">
                  <c:v>6.35</c:v>
                </c:pt>
                <c:pt idx="259">
                  <c:v>5.08</c:v>
                </c:pt>
                <c:pt idx="260">
                  <c:v>7.6199999999999992</c:v>
                </c:pt>
                <c:pt idx="261">
                  <c:v>5.3339999999999996</c:v>
                </c:pt>
                <c:pt idx="262">
                  <c:v>4.3180000000000005</c:v>
                </c:pt>
                <c:pt idx="263">
                  <c:v>3.302</c:v>
                </c:pt>
                <c:pt idx="264">
                  <c:v>6.0959999999999992</c:v>
                </c:pt>
                <c:pt idx="265">
                  <c:v>6.35</c:v>
                </c:pt>
                <c:pt idx="266">
                  <c:v>7.6199999999999992</c:v>
                </c:pt>
                <c:pt idx="267">
                  <c:v>7.6199999999999992</c:v>
                </c:pt>
                <c:pt idx="268">
                  <c:v>7.1120000000000001</c:v>
                </c:pt>
                <c:pt idx="269">
                  <c:v>5.5880000000000001</c:v>
                </c:pt>
                <c:pt idx="270">
                  <c:v>4.5719999999999992</c:v>
                </c:pt>
                <c:pt idx="271">
                  <c:v>4.8259999999999996</c:v>
                </c:pt>
                <c:pt idx="272">
                  <c:v>2.794</c:v>
                </c:pt>
                <c:pt idx="273">
                  <c:v>3.8099999999999996</c:v>
                </c:pt>
                <c:pt idx="274">
                  <c:v>6.35</c:v>
                </c:pt>
                <c:pt idx="275">
                  <c:v>7.6199999999999992</c:v>
                </c:pt>
                <c:pt idx="276">
                  <c:v>5.08</c:v>
                </c:pt>
                <c:pt idx="277">
                  <c:v>5.8419999999999996</c:v>
                </c:pt>
                <c:pt idx="278">
                  <c:v>4.0640000000000001</c:v>
                </c:pt>
                <c:pt idx="279">
                  <c:v>5.3339999999999996</c:v>
                </c:pt>
                <c:pt idx="280">
                  <c:v>4.0640000000000001</c:v>
                </c:pt>
                <c:pt idx="281">
                  <c:v>5.8419999999999996</c:v>
                </c:pt>
                <c:pt idx="282">
                  <c:v>6.35</c:v>
                </c:pt>
                <c:pt idx="283">
                  <c:v>4.5719999999999992</c:v>
                </c:pt>
                <c:pt idx="284">
                  <c:v>2.032</c:v>
                </c:pt>
                <c:pt idx="285">
                  <c:v>4.0640000000000001</c:v>
                </c:pt>
                <c:pt idx="286">
                  <c:v>3.556</c:v>
                </c:pt>
                <c:pt idx="287">
                  <c:v>6.0959999999999992</c:v>
                </c:pt>
                <c:pt idx="288">
                  <c:v>2.794</c:v>
                </c:pt>
                <c:pt idx="289">
                  <c:v>4.5719999999999992</c:v>
                </c:pt>
                <c:pt idx="290">
                  <c:v>4.5719999999999992</c:v>
                </c:pt>
                <c:pt idx="291">
                  <c:v>3.0479999999999996</c:v>
                </c:pt>
                <c:pt idx="292">
                  <c:v>5.8419999999999996</c:v>
                </c:pt>
                <c:pt idx="293">
                  <c:v>4.3180000000000005</c:v>
                </c:pt>
                <c:pt idx="294">
                  <c:v>4.3180000000000005</c:v>
                </c:pt>
                <c:pt idx="295">
                  <c:v>5.08</c:v>
                </c:pt>
                <c:pt idx="296">
                  <c:v>2.032</c:v>
                </c:pt>
                <c:pt idx="297">
                  <c:v>5.5880000000000001</c:v>
                </c:pt>
                <c:pt idx="298">
                  <c:v>6.35</c:v>
                </c:pt>
                <c:pt idx="299">
                  <c:v>2.032</c:v>
                </c:pt>
                <c:pt idx="300">
                  <c:v>4.0640000000000001</c:v>
                </c:pt>
                <c:pt idx="301">
                  <c:v>3.556</c:v>
                </c:pt>
                <c:pt idx="302">
                  <c:v>5.5880000000000001</c:v>
                </c:pt>
                <c:pt idx="303">
                  <c:v>4.5719999999999992</c:v>
                </c:pt>
                <c:pt idx="304">
                  <c:v>6.35</c:v>
                </c:pt>
                <c:pt idx="305">
                  <c:v>5.08</c:v>
                </c:pt>
                <c:pt idx="306">
                  <c:v>3.556</c:v>
                </c:pt>
                <c:pt idx="307">
                  <c:v>5.8419999999999996</c:v>
                </c:pt>
                <c:pt idx="308">
                  <c:v>4.8259999999999996</c:v>
                </c:pt>
                <c:pt idx="309">
                  <c:v>2.2859999999999996</c:v>
                </c:pt>
                <c:pt idx="310">
                  <c:v>3.0479999999999996</c:v>
                </c:pt>
                <c:pt idx="311">
                  <c:v>6.0959999999999992</c:v>
                </c:pt>
                <c:pt idx="312">
                  <c:v>5.5880000000000001</c:v>
                </c:pt>
                <c:pt idx="313">
                  <c:v>5.8419999999999996</c:v>
                </c:pt>
                <c:pt idx="314">
                  <c:v>3.8099999999999996</c:v>
                </c:pt>
                <c:pt idx="315">
                  <c:v>3.0479999999999996</c:v>
                </c:pt>
                <c:pt idx="316">
                  <c:v>0.50800000000000001</c:v>
                </c:pt>
                <c:pt idx="317">
                  <c:v>2.2859999999999996</c:v>
                </c:pt>
                <c:pt idx="318">
                  <c:v>3.556</c:v>
                </c:pt>
                <c:pt idx="319">
                  <c:v>2.794</c:v>
                </c:pt>
                <c:pt idx="320">
                  <c:v>1.5239999999999998</c:v>
                </c:pt>
                <c:pt idx="321">
                  <c:v>3.0479999999999996</c:v>
                </c:pt>
                <c:pt idx="322">
                  <c:v>6.0959999999999992</c:v>
                </c:pt>
                <c:pt idx="323">
                  <c:v>2.032</c:v>
                </c:pt>
                <c:pt idx="324">
                  <c:v>4.5719999999999992</c:v>
                </c:pt>
                <c:pt idx="325">
                  <c:v>3.556</c:v>
                </c:pt>
                <c:pt idx="326">
                  <c:v>3.0479999999999996</c:v>
                </c:pt>
                <c:pt idx="327">
                  <c:v>5.8419999999999996</c:v>
                </c:pt>
                <c:pt idx="328">
                  <c:v>2.2859999999999996</c:v>
                </c:pt>
                <c:pt idx="329">
                  <c:v>6.8579999999999997</c:v>
                </c:pt>
                <c:pt idx="330">
                  <c:v>5.8419999999999996</c:v>
                </c:pt>
                <c:pt idx="331">
                  <c:v>3.0479999999999996</c:v>
                </c:pt>
                <c:pt idx="332">
                  <c:v>3.556</c:v>
                </c:pt>
                <c:pt idx="333">
                  <c:v>4.5719999999999992</c:v>
                </c:pt>
                <c:pt idx="334">
                  <c:v>5.8419999999999996</c:v>
                </c:pt>
                <c:pt idx="335">
                  <c:v>6.35</c:v>
                </c:pt>
                <c:pt idx="336">
                  <c:v>4.0640000000000001</c:v>
                </c:pt>
                <c:pt idx="337">
                  <c:v>7.3659999999999988</c:v>
                </c:pt>
                <c:pt idx="338">
                  <c:v>3.302</c:v>
                </c:pt>
                <c:pt idx="339">
                  <c:v>2.032</c:v>
                </c:pt>
                <c:pt idx="340">
                  <c:v>4.0640000000000001</c:v>
                </c:pt>
                <c:pt idx="341">
                  <c:v>0.50800000000000001</c:v>
                </c:pt>
                <c:pt idx="342">
                  <c:v>2.2859999999999996</c:v>
                </c:pt>
                <c:pt idx="343">
                  <c:v>4.8259999999999996</c:v>
                </c:pt>
                <c:pt idx="344">
                  <c:v>3.556</c:v>
                </c:pt>
                <c:pt idx="345">
                  <c:v>3.8099999999999996</c:v>
                </c:pt>
                <c:pt idx="346">
                  <c:v>3.302</c:v>
                </c:pt>
                <c:pt idx="347">
                  <c:v>3.8099999999999996</c:v>
                </c:pt>
                <c:pt idx="348">
                  <c:v>1.5239999999999998</c:v>
                </c:pt>
                <c:pt idx="349">
                  <c:v>4.3180000000000005</c:v>
                </c:pt>
                <c:pt idx="350">
                  <c:v>2.794</c:v>
                </c:pt>
                <c:pt idx="351">
                  <c:v>2.032</c:v>
                </c:pt>
                <c:pt idx="352">
                  <c:v>7.3659999999999988</c:v>
                </c:pt>
                <c:pt idx="353">
                  <c:v>2.794</c:v>
                </c:pt>
                <c:pt idx="354">
                  <c:v>4.0640000000000001</c:v>
                </c:pt>
                <c:pt idx="355">
                  <c:v>5.08</c:v>
                </c:pt>
                <c:pt idx="356">
                  <c:v>4.8259999999999996</c:v>
                </c:pt>
                <c:pt idx="357">
                  <c:v>2.2859999999999996</c:v>
                </c:pt>
                <c:pt idx="358">
                  <c:v>4.0640000000000001</c:v>
                </c:pt>
                <c:pt idx="359">
                  <c:v>3.8099999999999996</c:v>
                </c:pt>
                <c:pt idx="360">
                  <c:v>3.302</c:v>
                </c:pt>
                <c:pt idx="361">
                  <c:v>3.8099999999999996</c:v>
                </c:pt>
                <c:pt idx="362">
                  <c:v>7.3659999999999988</c:v>
                </c:pt>
                <c:pt idx="363">
                  <c:v>5.3339999999999996</c:v>
                </c:pt>
                <c:pt idx="364">
                  <c:v>2.794</c:v>
                </c:pt>
                <c:pt idx="365">
                  <c:v>5.08</c:v>
                </c:pt>
                <c:pt idx="366">
                  <c:v>7.3659999999999988</c:v>
                </c:pt>
                <c:pt idx="367">
                  <c:v>3.302</c:v>
                </c:pt>
                <c:pt idx="368">
                  <c:v>2.2859999999999996</c:v>
                </c:pt>
                <c:pt idx="369">
                  <c:v>3.8099999999999996</c:v>
                </c:pt>
                <c:pt idx="370">
                  <c:v>4.0640000000000001</c:v>
                </c:pt>
                <c:pt idx="371">
                  <c:v>4.0640000000000001</c:v>
                </c:pt>
                <c:pt idx="372">
                  <c:v>4.0640000000000001</c:v>
                </c:pt>
                <c:pt idx="373">
                  <c:v>1.27</c:v>
                </c:pt>
                <c:pt idx="374">
                  <c:v>0.50800000000000001</c:v>
                </c:pt>
                <c:pt idx="375">
                  <c:v>3.556</c:v>
                </c:pt>
                <c:pt idx="376">
                  <c:v>3.556</c:v>
                </c:pt>
                <c:pt idx="377">
                  <c:v>2.794</c:v>
                </c:pt>
                <c:pt idx="378">
                  <c:v>3.556</c:v>
                </c:pt>
                <c:pt idx="379">
                  <c:v>4.5719999999999992</c:v>
                </c:pt>
                <c:pt idx="380">
                  <c:v>3.556</c:v>
                </c:pt>
                <c:pt idx="381">
                  <c:v>2.2859999999999996</c:v>
                </c:pt>
                <c:pt idx="382">
                  <c:v>1.27</c:v>
                </c:pt>
                <c:pt idx="383">
                  <c:v>4.3180000000000005</c:v>
                </c:pt>
                <c:pt idx="384">
                  <c:v>2.794</c:v>
                </c:pt>
                <c:pt idx="385">
                  <c:v>3.0479999999999996</c:v>
                </c:pt>
                <c:pt idx="386">
                  <c:v>4.5719999999999992</c:v>
                </c:pt>
                <c:pt idx="387">
                  <c:v>5.8419999999999996</c:v>
                </c:pt>
                <c:pt idx="388">
                  <c:v>5.5880000000000001</c:v>
                </c:pt>
                <c:pt idx="389">
                  <c:v>4.3180000000000005</c:v>
                </c:pt>
                <c:pt idx="390">
                  <c:v>3.8099999999999996</c:v>
                </c:pt>
                <c:pt idx="391">
                  <c:v>6.35</c:v>
                </c:pt>
                <c:pt idx="392">
                  <c:v>4.3180000000000005</c:v>
                </c:pt>
                <c:pt idx="393">
                  <c:v>1.5239999999999998</c:v>
                </c:pt>
                <c:pt idx="394">
                  <c:v>5.3339999999999996</c:v>
                </c:pt>
                <c:pt idx="395">
                  <c:v>4.3180000000000005</c:v>
                </c:pt>
                <c:pt idx="396">
                  <c:v>5.3339999999999996</c:v>
                </c:pt>
                <c:pt idx="397">
                  <c:v>6.6040000000000001</c:v>
                </c:pt>
                <c:pt idx="398">
                  <c:v>0.254</c:v>
                </c:pt>
                <c:pt idx="399">
                  <c:v>3.556</c:v>
                </c:pt>
                <c:pt idx="400">
                  <c:v>3.556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4.8259999999999996</c:v>
                </c:pt>
                <c:pt idx="427">
                  <c:v>6.6040000000000001</c:v>
                </c:pt>
                <c:pt idx="428">
                  <c:v>3.0479999999999996</c:v>
                </c:pt>
                <c:pt idx="429">
                  <c:v>3.8099999999999996</c:v>
                </c:pt>
                <c:pt idx="430">
                  <c:v>4.8259999999999996</c:v>
                </c:pt>
                <c:pt idx="431">
                  <c:v>5.3339999999999996</c:v>
                </c:pt>
                <c:pt idx="432">
                  <c:v>4.3180000000000005</c:v>
                </c:pt>
                <c:pt idx="433">
                  <c:v>4.0640000000000001</c:v>
                </c:pt>
                <c:pt idx="434">
                  <c:v>5.8419999999999996</c:v>
                </c:pt>
                <c:pt idx="435">
                  <c:v>4.3180000000000005</c:v>
                </c:pt>
                <c:pt idx="436">
                  <c:v>3.0479999999999996</c:v>
                </c:pt>
                <c:pt idx="437">
                  <c:v>4.0640000000000001</c:v>
                </c:pt>
                <c:pt idx="438">
                  <c:v>3.8099999999999996</c:v>
                </c:pt>
                <c:pt idx="439">
                  <c:v>2.794</c:v>
                </c:pt>
                <c:pt idx="440">
                  <c:v>5.3339999999999996</c:v>
                </c:pt>
                <c:pt idx="441">
                  <c:v>4.8259999999999996</c:v>
                </c:pt>
                <c:pt idx="442">
                  <c:v>4.8259999999999996</c:v>
                </c:pt>
                <c:pt idx="443">
                  <c:v>4.5719999999999992</c:v>
                </c:pt>
                <c:pt idx="444">
                  <c:v>4.3180000000000005</c:v>
                </c:pt>
                <c:pt idx="445">
                  <c:v>4.5719999999999992</c:v>
                </c:pt>
                <c:pt idx="446">
                  <c:v>4.8259999999999996</c:v>
                </c:pt>
                <c:pt idx="447">
                  <c:v>4.8259999999999996</c:v>
                </c:pt>
                <c:pt idx="448">
                  <c:v>5.3339999999999996</c:v>
                </c:pt>
                <c:pt idx="449">
                  <c:v>6.0959999999999992</c:v>
                </c:pt>
                <c:pt idx="450">
                  <c:v>5.5880000000000001</c:v>
                </c:pt>
                <c:pt idx="451">
                  <c:v>4.5719999999999992</c:v>
                </c:pt>
                <c:pt idx="452">
                  <c:v>5.3339999999999996</c:v>
                </c:pt>
                <c:pt idx="453">
                  <c:v>5.5880000000000001</c:v>
                </c:pt>
                <c:pt idx="454">
                  <c:v>4.8259999999999996</c:v>
                </c:pt>
                <c:pt idx="455">
                  <c:v>3.8099999999999996</c:v>
                </c:pt>
                <c:pt idx="456">
                  <c:v>4.3180000000000005</c:v>
                </c:pt>
                <c:pt idx="457">
                  <c:v>4.8259999999999996</c:v>
                </c:pt>
                <c:pt idx="458">
                  <c:v>4.5719999999999992</c:v>
                </c:pt>
                <c:pt idx="459">
                  <c:v>4.8259999999999996</c:v>
                </c:pt>
                <c:pt idx="460">
                  <c:v>4.8259999999999996</c:v>
                </c:pt>
                <c:pt idx="461">
                  <c:v>4.5719999999999992</c:v>
                </c:pt>
                <c:pt idx="462">
                  <c:v>5.3339999999999996</c:v>
                </c:pt>
                <c:pt idx="463">
                  <c:v>4.8259999999999996</c:v>
                </c:pt>
                <c:pt idx="464">
                  <c:v>4.3180000000000005</c:v>
                </c:pt>
                <c:pt idx="465">
                  <c:v>6.0959999999999992</c:v>
                </c:pt>
                <c:pt idx="466">
                  <c:v>5.08</c:v>
                </c:pt>
                <c:pt idx="467">
                  <c:v>3.8099999999999996</c:v>
                </c:pt>
                <c:pt idx="468">
                  <c:v>6.0959999999999992</c:v>
                </c:pt>
                <c:pt idx="469">
                  <c:v>5.5880000000000001</c:v>
                </c:pt>
                <c:pt idx="470">
                  <c:v>5.3339999999999996</c:v>
                </c:pt>
                <c:pt idx="471">
                  <c:v>3.556</c:v>
                </c:pt>
                <c:pt idx="472">
                  <c:v>5.5880000000000001</c:v>
                </c:pt>
                <c:pt idx="473">
                  <c:v>5.8419999999999996</c:v>
                </c:pt>
                <c:pt idx="474">
                  <c:v>5.3339999999999996</c:v>
                </c:pt>
                <c:pt idx="475">
                  <c:v>4.8259999999999996</c:v>
                </c:pt>
                <c:pt idx="476">
                  <c:v>5.08</c:v>
                </c:pt>
                <c:pt idx="477">
                  <c:v>5.08</c:v>
                </c:pt>
                <c:pt idx="478">
                  <c:v>6.0959999999999992</c:v>
                </c:pt>
                <c:pt idx="479">
                  <c:v>5.5880000000000001</c:v>
                </c:pt>
                <c:pt idx="480">
                  <c:v>2.54</c:v>
                </c:pt>
                <c:pt idx="481">
                  <c:v>2.2859999999999996</c:v>
                </c:pt>
                <c:pt idx="482">
                  <c:v>3.556</c:v>
                </c:pt>
                <c:pt idx="483">
                  <c:v>4.0640000000000001</c:v>
                </c:pt>
                <c:pt idx="484">
                  <c:v>4.3180000000000005</c:v>
                </c:pt>
                <c:pt idx="485">
                  <c:v>4.5719999999999992</c:v>
                </c:pt>
                <c:pt idx="486">
                  <c:v>4.8259999999999996</c:v>
                </c:pt>
                <c:pt idx="487">
                  <c:v>5.5880000000000001</c:v>
                </c:pt>
                <c:pt idx="488">
                  <c:v>5.8419999999999996</c:v>
                </c:pt>
                <c:pt idx="489">
                  <c:v>5.3339999999999996</c:v>
                </c:pt>
                <c:pt idx="490">
                  <c:v>5.08</c:v>
                </c:pt>
                <c:pt idx="491">
                  <c:v>5.3339999999999996</c:v>
                </c:pt>
                <c:pt idx="492">
                  <c:v>5.3339999999999996</c:v>
                </c:pt>
                <c:pt idx="493">
                  <c:v>5.08</c:v>
                </c:pt>
                <c:pt idx="494">
                  <c:v>5.8419999999999996</c:v>
                </c:pt>
                <c:pt idx="495">
                  <c:v>5.08</c:v>
                </c:pt>
                <c:pt idx="496">
                  <c:v>5.08</c:v>
                </c:pt>
                <c:pt idx="497">
                  <c:v>5.08</c:v>
                </c:pt>
                <c:pt idx="498">
                  <c:v>5.08</c:v>
                </c:pt>
                <c:pt idx="499">
                  <c:v>5.5880000000000001</c:v>
                </c:pt>
                <c:pt idx="500">
                  <c:v>5.5880000000000001</c:v>
                </c:pt>
                <c:pt idx="501">
                  <c:v>4.3180000000000005</c:v>
                </c:pt>
                <c:pt idx="502">
                  <c:v>4.8259999999999996</c:v>
                </c:pt>
                <c:pt idx="503">
                  <c:v>6.35</c:v>
                </c:pt>
                <c:pt idx="504">
                  <c:v>5.5880000000000001</c:v>
                </c:pt>
                <c:pt idx="505">
                  <c:v>6.35</c:v>
                </c:pt>
                <c:pt idx="506">
                  <c:v>7.1120000000000001</c:v>
                </c:pt>
                <c:pt idx="507">
                  <c:v>6.35</c:v>
                </c:pt>
                <c:pt idx="508">
                  <c:v>6.8579999999999997</c:v>
                </c:pt>
                <c:pt idx="509">
                  <c:v>5.3339999999999996</c:v>
                </c:pt>
                <c:pt idx="510">
                  <c:v>7.1120000000000001</c:v>
                </c:pt>
                <c:pt idx="511">
                  <c:v>6.0959999999999992</c:v>
                </c:pt>
                <c:pt idx="512">
                  <c:v>5.8419999999999996</c:v>
                </c:pt>
                <c:pt idx="513">
                  <c:v>6.0959999999999992</c:v>
                </c:pt>
                <c:pt idx="514">
                  <c:v>6.35</c:v>
                </c:pt>
                <c:pt idx="515">
                  <c:v>5.8419999999999996</c:v>
                </c:pt>
                <c:pt idx="516">
                  <c:v>4.8259999999999996</c:v>
                </c:pt>
                <c:pt idx="517">
                  <c:v>6.35</c:v>
                </c:pt>
                <c:pt idx="518">
                  <c:v>7.3659999999999988</c:v>
                </c:pt>
                <c:pt idx="519">
                  <c:v>6.8579999999999997</c:v>
                </c:pt>
                <c:pt idx="520">
                  <c:v>7.8739999999999997</c:v>
                </c:pt>
                <c:pt idx="521">
                  <c:v>5.08</c:v>
                </c:pt>
                <c:pt idx="522">
                  <c:v>4.8259999999999996</c:v>
                </c:pt>
                <c:pt idx="523">
                  <c:v>5.8419999999999996</c:v>
                </c:pt>
                <c:pt idx="524">
                  <c:v>7.6199999999999992</c:v>
                </c:pt>
                <c:pt idx="525">
                  <c:v>7.3659999999999988</c:v>
                </c:pt>
                <c:pt idx="526">
                  <c:v>6.8579999999999997</c:v>
                </c:pt>
                <c:pt idx="527">
                  <c:v>5.8419999999999996</c:v>
                </c:pt>
                <c:pt idx="528">
                  <c:v>6.6040000000000001</c:v>
                </c:pt>
                <c:pt idx="529">
                  <c:v>5.08</c:v>
                </c:pt>
                <c:pt idx="530">
                  <c:v>5.5880000000000001</c:v>
                </c:pt>
                <c:pt idx="531">
                  <c:v>6.0959999999999992</c:v>
                </c:pt>
                <c:pt idx="532">
                  <c:v>6.8579999999999997</c:v>
                </c:pt>
                <c:pt idx="533">
                  <c:v>5.08</c:v>
                </c:pt>
                <c:pt idx="534">
                  <c:v>7.1120000000000001</c:v>
                </c:pt>
                <c:pt idx="535">
                  <c:v>7.6199999999999992</c:v>
                </c:pt>
                <c:pt idx="536">
                  <c:v>7.8739999999999997</c:v>
                </c:pt>
                <c:pt idx="537">
                  <c:v>8.3819999999999997</c:v>
                </c:pt>
                <c:pt idx="538">
                  <c:v>7.6199999999999992</c:v>
                </c:pt>
                <c:pt idx="539">
                  <c:v>6.35</c:v>
                </c:pt>
                <c:pt idx="540">
                  <c:v>6.6040000000000001</c:v>
                </c:pt>
                <c:pt idx="541">
                  <c:v>7.3659999999999988</c:v>
                </c:pt>
                <c:pt idx="542">
                  <c:v>6.35</c:v>
                </c:pt>
                <c:pt idx="543">
                  <c:v>7.8739999999999997</c:v>
                </c:pt>
                <c:pt idx="544">
                  <c:v>8.8899999999999988</c:v>
                </c:pt>
                <c:pt idx="545">
                  <c:v>8.1280000000000001</c:v>
                </c:pt>
                <c:pt idx="546">
                  <c:v>7.6199999999999992</c:v>
                </c:pt>
                <c:pt idx="547">
                  <c:v>7.3659999999999988</c:v>
                </c:pt>
                <c:pt idx="548">
                  <c:v>7.1120000000000001</c:v>
                </c:pt>
                <c:pt idx="549">
                  <c:v>7.6199999999999992</c:v>
                </c:pt>
                <c:pt idx="550">
                  <c:v>7.1120000000000001</c:v>
                </c:pt>
                <c:pt idx="551">
                  <c:v>8.8899999999999988</c:v>
                </c:pt>
                <c:pt idx="552">
                  <c:v>7.6199999999999992</c:v>
                </c:pt>
                <c:pt idx="553">
                  <c:v>7.8739999999999997</c:v>
                </c:pt>
                <c:pt idx="554">
                  <c:v>7.8739999999999997</c:v>
                </c:pt>
                <c:pt idx="555">
                  <c:v>8.8899999999999988</c:v>
                </c:pt>
                <c:pt idx="556">
                  <c:v>7.3659999999999988</c:v>
                </c:pt>
                <c:pt idx="557">
                  <c:v>7.1120000000000001</c:v>
                </c:pt>
                <c:pt idx="558">
                  <c:v>6.0959999999999992</c:v>
                </c:pt>
                <c:pt idx="559">
                  <c:v>7.6199999999999992</c:v>
                </c:pt>
                <c:pt idx="560">
                  <c:v>7.3659999999999988</c:v>
                </c:pt>
                <c:pt idx="561">
                  <c:v>7.6199999999999992</c:v>
                </c:pt>
                <c:pt idx="562">
                  <c:v>8.1280000000000001</c:v>
                </c:pt>
                <c:pt idx="563">
                  <c:v>7.8739999999999997</c:v>
                </c:pt>
                <c:pt idx="564">
                  <c:v>8.636000000000001</c:v>
                </c:pt>
                <c:pt idx="565">
                  <c:v>9.9060000000000006</c:v>
                </c:pt>
                <c:pt idx="566">
                  <c:v>8.1280000000000001</c:v>
                </c:pt>
                <c:pt idx="567">
                  <c:v>8.636000000000001</c:v>
                </c:pt>
                <c:pt idx="568">
                  <c:v>7.3659999999999988</c:v>
                </c:pt>
                <c:pt idx="569">
                  <c:v>8.1280000000000001</c:v>
                </c:pt>
                <c:pt idx="570">
                  <c:v>6.8579999999999997</c:v>
                </c:pt>
                <c:pt idx="571">
                  <c:v>6.6040000000000001</c:v>
                </c:pt>
                <c:pt idx="572">
                  <c:v>8.3819999999999997</c:v>
                </c:pt>
                <c:pt idx="573">
                  <c:v>8.8899999999999988</c:v>
                </c:pt>
                <c:pt idx="574">
                  <c:v>8.1280000000000001</c:v>
                </c:pt>
                <c:pt idx="575">
                  <c:v>7.6199999999999992</c:v>
                </c:pt>
                <c:pt idx="576">
                  <c:v>8.1280000000000001</c:v>
                </c:pt>
                <c:pt idx="577">
                  <c:v>7.6199999999999992</c:v>
                </c:pt>
                <c:pt idx="578">
                  <c:v>7.8739999999999997</c:v>
                </c:pt>
                <c:pt idx="579">
                  <c:v>7.3659999999999988</c:v>
                </c:pt>
                <c:pt idx="580">
                  <c:v>16.001999999999999</c:v>
                </c:pt>
                <c:pt idx="581">
                  <c:v>5.08</c:v>
                </c:pt>
                <c:pt idx="582">
                  <c:v>4.8259999999999996</c:v>
                </c:pt>
                <c:pt idx="583">
                  <c:v>4.3180000000000005</c:v>
                </c:pt>
                <c:pt idx="584">
                  <c:v>4.3180000000000005</c:v>
                </c:pt>
                <c:pt idx="585">
                  <c:v>4.5719999999999992</c:v>
                </c:pt>
                <c:pt idx="586">
                  <c:v>5.08</c:v>
                </c:pt>
                <c:pt idx="587">
                  <c:v>5.08</c:v>
                </c:pt>
                <c:pt idx="588">
                  <c:v>5.3339999999999996</c:v>
                </c:pt>
                <c:pt idx="589">
                  <c:v>5.3339999999999996</c:v>
                </c:pt>
                <c:pt idx="590">
                  <c:v>4.8259999999999996</c:v>
                </c:pt>
                <c:pt idx="591">
                  <c:v>5.08</c:v>
                </c:pt>
                <c:pt idx="592">
                  <c:v>5.08</c:v>
                </c:pt>
                <c:pt idx="593">
                  <c:v>5.3339999999999996</c:v>
                </c:pt>
                <c:pt idx="594">
                  <c:v>5.5880000000000001</c:v>
                </c:pt>
                <c:pt idx="595">
                  <c:v>5.5880000000000001</c:v>
                </c:pt>
                <c:pt idx="596">
                  <c:v>5.08</c:v>
                </c:pt>
                <c:pt idx="597">
                  <c:v>4.8259999999999996</c:v>
                </c:pt>
                <c:pt idx="598">
                  <c:v>3.0479999999999996</c:v>
                </c:pt>
                <c:pt idx="599">
                  <c:v>4.5719999999999992</c:v>
                </c:pt>
                <c:pt idx="600">
                  <c:v>3.8099999999999996</c:v>
                </c:pt>
                <c:pt idx="601">
                  <c:v>3.8099999999999996</c:v>
                </c:pt>
                <c:pt idx="602">
                  <c:v>5.08</c:v>
                </c:pt>
                <c:pt idx="603">
                  <c:v>5.08</c:v>
                </c:pt>
                <c:pt idx="604">
                  <c:v>6.8579999999999997</c:v>
                </c:pt>
                <c:pt idx="605">
                  <c:v>4.3180000000000005</c:v>
                </c:pt>
                <c:pt idx="606">
                  <c:v>8.636000000000001</c:v>
                </c:pt>
                <c:pt idx="607">
                  <c:v>3.8099999999999996</c:v>
                </c:pt>
                <c:pt idx="608">
                  <c:v>3.0479999999999996</c:v>
                </c:pt>
                <c:pt idx="609">
                  <c:v>4.5719999999999992</c:v>
                </c:pt>
                <c:pt idx="610">
                  <c:v>5.08</c:v>
                </c:pt>
                <c:pt idx="611">
                  <c:v>5.3339999999999996</c:v>
                </c:pt>
                <c:pt idx="612">
                  <c:v>6.0959999999999992</c:v>
                </c:pt>
                <c:pt idx="613">
                  <c:v>3.8099999999999996</c:v>
                </c:pt>
                <c:pt idx="614">
                  <c:v>4.5719999999999992</c:v>
                </c:pt>
                <c:pt idx="615">
                  <c:v>4.5719999999999992</c:v>
                </c:pt>
                <c:pt idx="616">
                  <c:v>4.3180000000000005</c:v>
                </c:pt>
                <c:pt idx="617">
                  <c:v>4.0640000000000001</c:v>
                </c:pt>
                <c:pt idx="618">
                  <c:v>3.8099999999999996</c:v>
                </c:pt>
                <c:pt idx="619">
                  <c:v>4.8259999999999996</c:v>
                </c:pt>
                <c:pt idx="620">
                  <c:v>6.35</c:v>
                </c:pt>
                <c:pt idx="621">
                  <c:v>4.0640000000000001</c:v>
                </c:pt>
                <c:pt idx="622">
                  <c:v>4.8259999999999996</c:v>
                </c:pt>
                <c:pt idx="623">
                  <c:v>6.35</c:v>
                </c:pt>
                <c:pt idx="624">
                  <c:v>6.35</c:v>
                </c:pt>
                <c:pt idx="625">
                  <c:v>8.636000000000001</c:v>
                </c:pt>
                <c:pt idx="626">
                  <c:v>9.1439999999999984</c:v>
                </c:pt>
                <c:pt idx="627">
                  <c:v>7.3659999999999988</c:v>
                </c:pt>
                <c:pt idx="628">
                  <c:v>7.1120000000000001</c:v>
                </c:pt>
                <c:pt idx="629">
                  <c:v>5.08</c:v>
                </c:pt>
                <c:pt idx="630">
                  <c:v>6.6040000000000001</c:v>
                </c:pt>
                <c:pt idx="631">
                  <c:v>6.35</c:v>
                </c:pt>
                <c:pt idx="632">
                  <c:v>8.8899999999999988</c:v>
                </c:pt>
                <c:pt idx="633">
                  <c:v>4.3180000000000005</c:v>
                </c:pt>
                <c:pt idx="634">
                  <c:v>5.3339999999999996</c:v>
                </c:pt>
                <c:pt idx="635">
                  <c:v>5.3339999999999996</c:v>
                </c:pt>
                <c:pt idx="636">
                  <c:v>7.8739999999999997</c:v>
                </c:pt>
                <c:pt idx="637">
                  <c:v>7.8739999999999997</c:v>
                </c:pt>
                <c:pt idx="638">
                  <c:v>5.3339999999999996</c:v>
                </c:pt>
                <c:pt idx="639">
                  <c:v>8.1280000000000001</c:v>
                </c:pt>
                <c:pt idx="640">
                  <c:v>5.08</c:v>
                </c:pt>
                <c:pt idx="641">
                  <c:v>6.8579999999999997</c:v>
                </c:pt>
                <c:pt idx="642">
                  <c:v>5.08</c:v>
                </c:pt>
                <c:pt idx="643">
                  <c:v>6.0959999999999992</c:v>
                </c:pt>
                <c:pt idx="644">
                  <c:v>4.5719999999999992</c:v>
                </c:pt>
                <c:pt idx="645">
                  <c:v>2.032</c:v>
                </c:pt>
                <c:pt idx="646">
                  <c:v>5.5880000000000001</c:v>
                </c:pt>
                <c:pt idx="647">
                  <c:v>5.08</c:v>
                </c:pt>
                <c:pt idx="648">
                  <c:v>1.016</c:v>
                </c:pt>
                <c:pt idx="649">
                  <c:v>3.302</c:v>
                </c:pt>
                <c:pt idx="650">
                  <c:v>4.8259999999999996</c:v>
                </c:pt>
                <c:pt idx="651">
                  <c:v>6.6040000000000001</c:v>
                </c:pt>
                <c:pt idx="652">
                  <c:v>4.8259999999999996</c:v>
                </c:pt>
                <c:pt idx="653">
                  <c:v>3.0479999999999996</c:v>
                </c:pt>
                <c:pt idx="654">
                  <c:v>5.08</c:v>
                </c:pt>
                <c:pt idx="655">
                  <c:v>3.302</c:v>
                </c:pt>
                <c:pt idx="656">
                  <c:v>3.0479999999999996</c:v>
                </c:pt>
                <c:pt idx="657">
                  <c:v>2.54</c:v>
                </c:pt>
                <c:pt idx="658">
                  <c:v>2.794</c:v>
                </c:pt>
                <c:pt idx="659">
                  <c:v>5.08</c:v>
                </c:pt>
                <c:pt idx="660">
                  <c:v>3.8099999999999996</c:v>
                </c:pt>
                <c:pt idx="661">
                  <c:v>2.794</c:v>
                </c:pt>
                <c:pt idx="662">
                  <c:v>4.0640000000000001</c:v>
                </c:pt>
                <c:pt idx="663">
                  <c:v>5.5880000000000001</c:v>
                </c:pt>
                <c:pt idx="664">
                  <c:v>5.3339999999999996</c:v>
                </c:pt>
                <c:pt idx="665">
                  <c:v>2.54</c:v>
                </c:pt>
                <c:pt idx="666">
                  <c:v>2.54</c:v>
                </c:pt>
                <c:pt idx="667">
                  <c:v>6.35</c:v>
                </c:pt>
                <c:pt idx="668">
                  <c:v>1.27</c:v>
                </c:pt>
                <c:pt idx="669">
                  <c:v>4.0640000000000001</c:v>
                </c:pt>
                <c:pt idx="670">
                  <c:v>8.8899999999999988</c:v>
                </c:pt>
                <c:pt idx="671">
                  <c:v>1.016</c:v>
                </c:pt>
                <c:pt idx="672">
                  <c:v>2.54</c:v>
                </c:pt>
                <c:pt idx="673">
                  <c:v>8.1280000000000001</c:v>
                </c:pt>
                <c:pt idx="674">
                  <c:v>6.0959999999999992</c:v>
                </c:pt>
                <c:pt idx="675">
                  <c:v>1.778</c:v>
                </c:pt>
                <c:pt idx="676">
                  <c:v>4.0640000000000001</c:v>
                </c:pt>
                <c:pt idx="677">
                  <c:v>6.35</c:v>
                </c:pt>
                <c:pt idx="678">
                  <c:v>2.2859999999999996</c:v>
                </c:pt>
                <c:pt idx="679">
                  <c:v>3.0479999999999996</c:v>
                </c:pt>
                <c:pt idx="680">
                  <c:v>4.3180000000000005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2.54</c:v>
                </c:pt>
                <c:pt idx="700">
                  <c:v>2.032</c:v>
                </c:pt>
                <c:pt idx="701">
                  <c:v>0.50800000000000001</c:v>
                </c:pt>
                <c:pt idx="702">
                  <c:v>4.0640000000000001</c:v>
                </c:pt>
                <c:pt idx="703">
                  <c:v>7.1120000000000001</c:v>
                </c:pt>
                <c:pt idx="704">
                  <c:v>2.032</c:v>
                </c:pt>
                <c:pt idx="705">
                  <c:v>3.556</c:v>
                </c:pt>
                <c:pt idx="706">
                  <c:v>1.778</c:v>
                </c:pt>
                <c:pt idx="707">
                  <c:v>3.8099999999999996</c:v>
                </c:pt>
                <c:pt idx="708">
                  <c:v>1.778</c:v>
                </c:pt>
                <c:pt idx="709">
                  <c:v>2.794</c:v>
                </c:pt>
                <c:pt idx="710">
                  <c:v>2.54</c:v>
                </c:pt>
                <c:pt idx="711">
                  <c:v>1.016</c:v>
                </c:pt>
                <c:pt idx="712">
                  <c:v>2.2859999999999996</c:v>
                </c:pt>
                <c:pt idx="713">
                  <c:v>4.0640000000000001</c:v>
                </c:pt>
                <c:pt idx="714">
                  <c:v>0.50800000000000001</c:v>
                </c:pt>
                <c:pt idx="715">
                  <c:v>1.27</c:v>
                </c:pt>
                <c:pt idx="716">
                  <c:v>1.5239999999999998</c:v>
                </c:pt>
                <c:pt idx="717">
                  <c:v>1.016</c:v>
                </c:pt>
                <c:pt idx="718">
                  <c:v>0.50800000000000001</c:v>
                </c:pt>
                <c:pt idx="719">
                  <c:v>1.016</c:v>
                </c:pt>
                <c:pt idx="720">
                  <c:v>1.5239999999999998</c:v>
                </c:pt>
                <c:pt idx="721">
                  <c:v>8.8899999999999988</c:v>
                </c:pt>
                <c:pt idx="722">
                  <c:v>6.35</c:v>
                </c:pt>
                <c:pt idx="723">
                  <c:v>4.5719999999999992</c:v>
                </c:pt>
                <c:pt idx="724">
                  <c:v>3.0479999999999996</c:v>
                </c:pt>
                <c:pt idx="725">
                  <c:v>2.2859999999999996</c:v>
                </c:pt>
                <c:pt idx="726">
                  <c:v>9.9060000000000006</c:v>
                </c:pt>
                <c:pt idx="727">
                  <c:v>1.016</c:v>
                </c:pt>
                <c:pt idx="728">
                  <c:v>1.016</c:v>
                </c:pt>
                <c:pt idx="729">
                  <c:v>3.0479999999999996</c:v>
                </c:pt>
                <c:pt idx="730">
                  <c:v>1.778</c:v>
                </c:pt>
                <c:pt idx="731">
                  <c:v>1.778</c:v>
                </c:pt>
                <c:pt idx="732">
                  <c:v>0.50800000000000001</c:v>
                </c:pt>
                <c:pt idx="733">
                  <c:v>2.2859999999999996</c:v>
                </c:pt>
                <c:pt idx="734">
                  <c:v>8.8899999999999988</c:v>
                </c:pt>
                <c:pt idx="735">
                  <c:v>1.27</c:v>
                </c:pt>
                <c:pt idx="736">
                  <c:v>3.0479999999999996</c:v>
                </c:pt>
                <c:pt idx="737">
                  <c:v>2.54</c:v>
                </c:pt>
                <c:pt idx="738">
                  <c:v>2.54</c:v>
                </c:pt>
                <c:pt idx="739">
                  <c:v>3.8099999999999996</c:v>
                </c:pt>
                <c:pt idx="740">
                  <c:v>1.778</c:v>
                </c:pt>
                <c:pt idx="741">
                  <c:v>3.8099999999999996</c:v>
                </c:pt>
                <c:pt idx="742">
                  <c:v>3.8099999999999996</c:v>
                </c:pt>
                <c:pt idx="743">
                  <c:v>3.0479999999999996</c:v>
                </c:pt>
                <c:pt idx="744">
                  <c:v>1.27</c:v>
                </c:pt>
                <c:pt idx="745">
                  <c:v>3.8099999999999996</c:v>
                </c:pt>
                <c:pt idx="746">
                  <c:v>1.27</c:v>
                </c:pt>
                <c:pt idx="747">
                  <c:v>1.778</c:v>
                </c:pt>
                <c:pt idx="748">
                  <c:v>0.254</c:v>
                </c:pt>
                <c:pt idx="749">
                  <c:v>6.6040000000000001</c:v>
                </c:pt>
                <c:pt idx="750">
                  <c:v>4.0640000000000001</c:v>
                </c:pt>
                <c:pt idx="751">
                  <c:v>1.778</c:v>
                </c:pt>
                <c:pt idx="752">
                  <c:v>2.794</c:v>
                </c:pt>
                <c:pt idx="753">
                  <c:v>2.54</c:v>
                </c:pt>
                <c:pt idx="754">
                  <c:v>4.0640000000000001</c:v>
                </c:pt>
                <c:pt idx="755">
                  <c:v>3.0479999999999996</c:v>
                </c:pt>
                <c:pt idx="756">
                  <c:v>2.54</c:v>
                </c:pt>
                <c:pt idx="757">
                  <c:v>2.032</c:v>
                </c:pt>
                <c:pt idx="758">
                  <c:v>4.0640000000000001</c:v>
                </c:pt>
                <c:pt idx="759">
                  <c:v>1.778</c:v>
                </c:pt>
                <c:pt idx="760">
                  <c:v>5.08</c:v>
                </c:pt>
                <c:pt idx="761">
                  <c:v>4.5719999999999992</c:v>
                </c:pt>
                <c:pt idx="762">
                  <c:v>2.032</c:v>
                </c:pt>
                <c:pt idx="763">
                  <c:v>1.5239999999999998</c:v>
                </c:pt>
                <c:pt idx="764">
                  <c:v>2.032</c:v>
                </c:pt>
                <c:pt idx="765">
                  <c:v>1.27</c:v>
                </c:pt>
                <c:pt idx="766">
                  <c:v>3.302</c:v>
                </c:pt>
                <c:pt idx="767">
                  <c:v>3.556</c:v>
                </c:pt>
                <c:pt idx="768">
                  <c:v>4.5719999999999992</c:v>
                </c:pt>
                <c:pt idx="769">
                  <c:v>1.778</c:v>
                </c:pt>
                <c:pt idx="770">
                  <c:v>1.27</c:v>
                </c:pt>
                <c:pt idx="771">
                  <c:v>4.8259999999999996</c:v>
                </c:pt>
                <c:pt idx="772">
                  <c:v>2.54</c:v>
                </c:pt>
                <c:pt idx="773">
                  <c:v>5.3339999999999996</c:v>
                </c:pt>
                <c:pt idx="774">
                  <c:v>2.54</c:v>
                </c:pt>
                <c:pt idx="775">
                  <c:v>3.556</c:v>
                </c:pt>
                <c:pt idx="776">
                  <c:v>5.08</c:v>
                </c:pt>
                <c:pt idx="777">
                  <c:v>5.08</c:v>
                </c:pt>
                <c:pt idx="778">
                  <c:v>2.2859999999999996</c:v>
                </c:pt>
                <c:pt idx="779">
                  <c:v>3.0479999999999996</c:v>
                </c:pt>
                <c:pt idx="780">
                  <c:v>2.794</c:v>
                </c:pt>
                <c:pt idx="781">
                  <c:v>1.016</c:v>
                </c:pt>
                <c:pt idx="782">
                  <c:v>6.0959999999999992</c:v>
                </c:pt>
                <c:pt idx="783">
                  <c:v>3.8099999999999996</c:v>
                </c:pt>
                <c:pt idx="784">
                  <c:v>5.08</c:v>
                </c:pt>
                <c:pt idx="785">
                  <c:v>1.778</c:v>
                </c:pt>
                <c:pt idx="786">
                  <c:v>1.27</c:v>
                </c:pt>
                <c:pt idx="787">
                  <c:v>2.54</c:v>
                </c:pt>
                <c:pt idx="788">
                  <c:v>2.032</c:v>
                </c:pt>
                <c:pt idx="789">
                  <c:v>2.032</c:v>
                </c:pt>
                <c:pt idx="790">
                  <c:v>1.5239999999999998</c:v>
                </c:pt>
                <c:pt idx="791">
                  <c:v>4.8259999999999996</c:v>
                </c:pt>
                <c:pt idx="792">
                  <c:v>4.5719999999999992</c:v>
                </c:pt>
                <c:pt idx="793">
                  <c:v>4.8259999999999996</c:v>
                </c:pt>
                <c:pt idx="794">
                  <c:v>5.08</c:v>
                </c:pt>
                <c:pt idx="795">
                  <c:v>4.5719999999999992</c:v>
                </c:pt>
                <c:pt idx="796">
                  <c:v>4.3180000000000005</c:v>
                </c:pt>
                <c:pt idx="797">
                  <c:v>4.8259999999999996</c:v>
                </c:pt>
                <c:pt idx="798">
                  <c:v>5.08</c:v>
                </c:pt>
                <c:pt idx="799">
                  <c:v>5.08</c:v>
                </c:pt>
                <c:pt idx="800">
                  <c:v>5.08</c:v>
                </c:pt>
                <c:pt idx="801">
                  <c:v>6.35</c:v>
                </c:pt>
                <c:pt idx="802">
                  <c:v>5.08</c:v>
                </c:pt>
                <c:pt idx="803">
                  <c:v>5.3339999999999996</c:v>
                </c:pt>
                <c:pt idx="804">
                  <c:v>5.5880000000000001</c:v>
                </c:pt>
                <c:pt idx="805">
                  <c:v>5.08</c:v>
                </c:pt>
                <c:pt idx="806">
                  <c:v>5.08</c:v>
                </c:pt>
                <c:pt idx="807">
                  <c:v>6.0959999999999992</c:v>
                </c:pt>
                <c:pt idx="808">
                  <c:v>5.8419999999999996</c:v>
                </c:pt>
                <c:pt idx="809">
                  <c:v>6.35</c:v>
                </c:pt>
                <c:pt idx="810">
                  <c:v>6.35</c:v>
                </c:pt>
                <c:pt idx="811">
                  <c:v>6.35</c:v>
                </c:pt>
                <c:pt idx="812">
                  <c:v>5.3339999999999996</c:v>
                </c:pt>
                <c:pt idx="813">
                  <c:v>5.3339999999999996</c:v>
                </c:pt>
                <c:pt idx="814">
                  <c:v>5.8419999999999996</c:v>
                </c:pt>
                <c:pt idx="815">
                  <c:v>6.0959999999999992</c:v>
                </c:pt>
                <c:pt idx="816">
                  <c:v>6.0959999999999992</c:v>
                </c:pt>
                <c:pt idx="817">
                  <c:v>5.3339999999999996</c:v>
                </c:pt>
                <c:pt idx="818">
                  <c:v>5.5880000000000001</c:v>
                </c:pt>
                <c:pt idx="819">
                  <c:v>6.0959999999999992</c:v>
                </c:pt>
                <c:pt idx="820">
                  <c:v>6.35</c:v>
                </c:pt>
                <c:pt idx="821">
                  <c:v>6.0959999999999992</c:v>
                </c:pt>
                <c:pt idx="822">
                  <c:v>6.6040000000000001</c:v>
                </c:pt>
                <c:pt idx="823">
                  <c:v>6.35</c:v>
                </c:pt>
                <c:pt idx="824">
                  <c:v>6.35</c:v>
                </c:pt>
                <c:pt idx="825">
                  <c:v>6.8579999999999997</c:v>
                </c:pt>
                <c:pt idx="826">
                  <c:v>6.0959999999999992</c:v>
                </c:pt>
                <c:pt idx="827">
                  <c:v>6.35</c:v>
                </c:pt>
                <c:pt idx="828">
                  <c:v>6.6040000000000001</c:v>
                </c:pt>
                <c:pt idx="829">
                  <c:v>6.0959999999999992</c:v>
                </c:pt>
                <c:pt idx="830">
                  <c:v>7.1120000000000001</c:v>
                </c:pt>
                <c:pt idx="831">
                  <c:v>7.1120000000000001</c:v>
                </c:pt>
                <c:pt idx="832">
                  <c:v>6.8579999999999997</c:v>
                </c:pt>
                <c:pt idx="833">
                  <c:v>6.35</c:v>
                </c:pt>
                <c:pt idx="834">
                  <c:v>5.08</c:v>
                </c:pt>
                <c:pt idx="835">
                  <c:v>6.35</c:v>
                </c:pt>
                <c:pt idx="836">
                  <c:v>6.6040000000000001</c:v>
                </c:pt>
                <c:pt idx="837">
                  <c:v>6.0959999999999992</c:v>
                </c:pt>
                <c:pt idx="838">
                  <c:v>6.0959999999999992</c:v>
                </c:pt>
                <c:pt idx="839">
                  <c:v>6.6040000000000001</c:v>
                </c:pt>
                <c:pt idx="840">
                  <c:v>6.35</c:v>
                </c:pt>
                <c:pt idx="841">
                  <c:v>6.35</c:v>
                </c:pt>
                <c:pt idx="842">
                  <c:v>6.0959999999999992</c:v>
                </c:pt>
                <c:pt idx="843">
                  <c:v>6.6040000000000001</c:v>
                </c:pt>
                <c:pt idx="844">
                  <c:v>6.6040000000000001</c:v>
                </c:pt>
                <c:pt idx="845">
                  <c:v>7.1120000000000001</c:v>
                </c:pt>
                <c:pt idx="846">
                  <c:v>7.1120000000000001</c:v>
                </c:pt>
                <c:pt idx="847">
                  <c:v>6.8579999999999997</c:v>
                </c:pt>
                <c:pt idx="848">
                  <c:v>6.6040000000000001</c:v>
                </c:pt>
                <c:pt idx="849">
                  <c:v>6.8579999999999997</c:v>
                </c:pt>
                <c:pt idx="850">
                  <c:v>6.6040000000000001</c:v>
                </c:pt>
                <c:pt idx="851">
                  <c:v>6.0959999999999992</c:v>
                </c:pt>
                <c:pt idx="852">
                  <c:v>6.35</c:v>
                </c:pt>
                <c:pt idx="853">
                  <c:v>6.35</c:v>
                </c:pt>
                <c:pt idx="854">
                  <c:v>6.8579999999999997</c:v>
                </c:pt>
                <c:pt idx="855">
                  <c:v>6.8579999999999997</c:v>
                </c:pt>
                <c:pt idx="856">
                  <c:v>6.8579999999999997</c:v>
                </c:pt>
                <c:pt idx="857">
                  <c:v>6.35</c:v>
                </c:pt>
                <c:pt idx="858">
                  <c:v>6.0959999999999992</c:v>
                </c:pt>
                <c:pt idx="859">
                  <c:v>6.6040000000000001</c:v>
                </c:pt>
                <c:pt idx="860">
                  <c:v>5.3339999999999996</c:v>
                </c:pt>
                <c:pt idx="861">
                  <c:v>6.0959999999999992</c:v>
                </c:pt>
                <c:pt idx="862">
                  <c:v>5.8419999999999996</c:v>
                </c:pt>
                <c:pt idx="863">
                  <c:v>6.6040000000000001</c:v>
                </c:pt>
                <c:pt idx="864">
                  <c:v>6.0959999999999992</c:v>
                </c:pt>
                <c:pt idx="865">
                  <c:v>6.35</c:v>
                </c:pt>
                <c:pt idx="866">
                  <c:v>6.0959999999999992</c:v>
                </c:pt>
                <c:pt idx="867">
                  <c:v>6.8579999999999997</c:v>
                </c:pt>
                <c:pt idx="868">
                  <c:v>6.8579999999999997</c:v>
                </c:pt>
                <c:pt idx="869">
                  <c:v>6.6040000000000001</c:v>
                </c:pt>
                <c:pt idx="870">
                  <c:v>6.8579999999999997</c:v>
                </c:pt>
                <c:pt idx="871">
                  <c:v>6.6040000000000001</c:v>
                </c:pt>
                <c:pt idx="872">
                  <c:v>7.1120000000000001</c:v>
                </c:pt>
                <c:pt idx="873">
                  <c:v>7.1120000000000001</c:v>
                </c:pt>
                <c:pt idx="874">
                  <c:v>6.8579999999999997</c:v>
                </c:pt>
                <c:pt idx="875">
                  <c:v>6.0959999999999992</c:v>
                </c:pt>
                <c:pt idx="876">
                  <c:v>6.0959999999999992</c:v>
                </c:pt>
                <c:pt idx="877">
                  <c:v>6.8579999999999997</c:v>
                </c:pt>
                <c:pt idx="878">
                  <c:v>6.0959999999999992</c:v>
                </c:pt>
                <c:pt idx="879">
                  <c:v>7.1120000000000001</c:v>
                </c:pt>
                <c:pt idx="880">
                  <c:v>6.8579999999999997</c:v>
                </c:pt>
                <c:pt idx="881">
                  <c:v>6.6040000000000001</c:v>
                </c:pt>
                <c:pt idx="882">
                  <c:v>6.35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75840"/>
        <c:axId val="31877376"/>
      </c:lineChart>
      <c:dateAx>
        <c:axId val="31875840"/>
        <c:scaling>
          <c:orientation val="minMax"/>
          <c:max val="27425"/>
          <c:min val="26299"/>
        </c:scaling>
        <c:delete val="0"/>
        <c:axPos val="b"/>
        <c:majorGridlines/>
        <c:minorGridlines/>
        <c:numFmt formatCode="m/d/yyyy" sourceLinked="1"/>
        <c:majorTickMark val="out"/>
        <c:minorTickMark val="none"/>
        <c:tickLblPos val="nextTo"/>
        <c:crossAx val="31877376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187737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18758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6097926139514258E-2"/>
          <c:y val="0.20821777486147564"/>
          <c:w val="0.28911870171158183"/>
          <c:h val="0.1809394138232720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707760231837437E-2"/>
          <c:y val="0.2352343803992846"/>
          <c:w val="0.89644030066913827"/>
          <c:h val="0.62471447757705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Report'!$A$22</c:f>
              <c:strCache>
                <c:ptCount val="1"/>
                <c:pt idx="0">
                  <c:v>1972</c:v>
                </c:pt>
              </c:strCache>
            </c:strRef>
          </c:tx>
          <c:invertIfNegative val="0"/>
          <c:cat>
            <c:strRef>
              <c:f>'Monthly Report'!$B$21:$M$21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Report'!$B$22:$M$22</c:f>
              <c:numCache>
                <c:formatCode>0.0</c:formatCode>
                <c:ptCount val="12"/>
                <c:pt idx="8">
                  <c:v>425.70399999999984</c:v>
                </c:pt>
                <c:pt idx="9">
                  <c:v>341.88399999999996</c:v>
                </c:pt>
                <c:pt idx="10">
                  <c:v>79.501999999999995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'Monthly Report'!$A$23</c:f>
              <c:strCache>
                <c:ptCount val="1"/>
                <c:pt idx="0">
                  <c:v>1973</c:v>
                </c:pt>
              </c:strCache>
            </c:strRef>
          </c:tx>
          <c:invertIfNegative val="0"/>
          <c:cat>
            <c:strRef>
              <c:f>'Monthly Report'!$B$21:$M$21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Report'!$B$23:$M$23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13.462</c:v>
                </c:pt>
                <c:pt idx="3">
                  <c:v>57.912000000000006</c:v>
                </c:pt>
                <c:pt idx="4">
                  <c:v>224.02799999999999</c:v>
                </c:pt>
                <c:pt idx="5">
                  <c:v>299.21199999999999</c:v>
                </c:pt>
                <c:pt idx="6">
                  <c:v>619.25199999999995</c:v>
                </c:pt>
                <c:pt idx="7">
                  <c:v>787.14599999999984</c:v>
                </c:pt>
                <c:pt idx="8">
                  <c:v>505.20599999999985</c:v>
                </c:pt>
                <c:pt idx="9">
                  <c:v>343.15400000000005</c:v>
                </c:pt>
                <c:pt idx="10">
                  <c:v>149.352</c:v>
                </c:pt>
                <c:pt idx="11">
                  <c:v>48.26</c:v>
                </c:pt>
              </c:numCache>
            </c:numRef>
          </c:val>
        </c:ser>
        <c:ser>
          <c:idx val="2"/>
          <c:order val="2"/>
          <c:tx>
            <c:strRef>
              <c:f>'Monthly Report'!$A$24</c:f>
              <c:strCache>
                <c:ptCount val="1"/>
                <c:pt idx="0">
                  <c:v>1974</c:v>
                </c:pt>
              </c:strCache>
            </c:strRef>
          </c:tx>
          <c:invertIfNegative val="0"/>
          <c:cat>
            <c:strRef>
              <c:f>'Monthly Report'!$B$21:$M$21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Report'!$B$24:$M$24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25.907999999999998</c:v>
                </c:pt>
                <c:pt idx="3">
                  <c:v>52.578000000000003</c:v>
                </c:pt>
                <c:pt idx="4">
                  <c:v>86.360000000000014</c:v>
                </c:pt>
                <c:pt idx="5">
                  <c:v>272.54200000000003</c:v>
                </c:pt>
                <c:pt idx="6">
                  <c:v>507.49199999999996</c:v>
                </c:pt>
                <c:pt idx="7">
                  <c:v>660.9079999999999</c:v>
                </c:pt>
                <c:pt idx="8">
                  <c:v>439.92799999999994</c:v>
                </c:pt>
                <c:pt idx="9">
                  <c:v>566.92799999999988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'Monthly Report'!$A$25</c:f>
              <c:strCache>
                <c:ptCount val="1"/>
                <c:pt idx="0">
                  <c:v>1975</c:v>
                </c:pt>
              </c:strCache>
            </c:strRef>
          </c:tx>
          <c:invertIfNegative val="0"/>
          <c:cat>
            <c:strRef>
              <c:f>'Monthly Report'!$B$21:$M$21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Report'!$B$25:$M$25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51040"/>
        <c:axId val="33752576"/>
      </c:barChart>
      <c:catAx>
        <c:axId val="33751040"/>
        <c:scaling>
          <c:orientation val="minMax"/>
        </c:scaling>
        <c:delete val="0"/>
        <c:axPos val="b"/>
        <c:majorTickMark val="out"/>
        <c:minorTickMark val="none"/>
        <c:tickLblPos val="nextTo"/>
        <c:crossAx val="33752576"/>
        <c:crosses val="autoZero"/>
        <c:auto val="1"/>
        <c:lblAlgn val="ctr"/>
        <c:lblOffset val="100"/>
        <c:noMultiLvlLbl val="0"/>
      </c:catAx>
      <c:valAx>
        <c:axId val="3375257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37510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826356694755745"/>
          <c:y val="8.8101798070442869E-2"/>
          <c:w val="0.10554221496811704"/>
          <c:h val="0.2981503385330805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Evaporation (mm)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07760231837437E-2"/>
          <c:y val="0.2352343803992846"/>
          <c:w val="0.89644030066913827"/>
          <c:h val="0.62471447757705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Report'!$A$45</c:f>
              <c:strCache>
                <c:ptCount val="1"/>
                <c:pt idx="0">
                  <c:v>1972</c:v>
                </c:pt>
              </c:strCache>
            </c:strRef>
          </c:tx>
          <c:invertIfNegative val="0"/>
          <c:cat>
            <c:strRef>
              <c:f>'Monthly Report'!$B$44:$M$44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Report'!$B$45:$M$45</c:f>
              <c:numCache>
                <c:formatCode>0.0</c:formatCode>
                <c:ptCount val="12"/>
                <c:pt idx="8">
                  <c:v>108.96599999999998</c:v>
                </c:pt>
                <c:pt idx="9">
                  <c:v>139.95400000000006</c:v>
                </c:pt>
                <c:pt idx="10">
                  <c:v>124.46</c:v>
                </c:pt>
                <c:pt idx="11">
                  <c:v>143.00199999999995</c:v>
                </c:pt>
              </c:numCache>
            </c:numRef>
          </c:val>
        </c:ser>
        <c:ser>
          <c:idx val="1"/>
          <c:order val="1"/>
          <c:tx>
            <c:strRef>
              <c:f>'Monthly Report'!$A$46</c:f>
              <c:strCache>
                <c:ptCount val="1"/>
                <c:pt idx="0">
                  <c:v>1973</c:v>
                </c:pt>
              </c:strCache>
            </c:strRef>
          </c:tx>
          <c:invertIfNegative val="0"/>
          <c:cat>
            <c:strRef>
              <c:f>'Monthly Report'!$B$44:$M$44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Report'!$B$46:$M$46</c:f>
              <c:numCache>
                <c:formatCode>0.0</c:formatCode>
                <c:ptCount val="12"/>
                <c:pt idx="0">
                  <c:v>175.76800000000006</c:v>
                </c:pt>
                <c:pt idx="1">
                  <c:v>208.28</c:v>
                </c:pt>
                <c:pt idx="2">
                  <c:v>240.28399999999999</c:v>
                </c:pt>
                <c:pt idx="3">
                  <c:v>216.154</c:v>
                </c:pt>
                <c:pt idx="4">
                  <c:v>188.214</c:v>
                </c:pt>
                <c:pt idx="5">
                  <c:v>138.42999999999998</c:v>
                </c:pt>
                <c:pt idx="6">
                  <c:v>124.96800000000002</c:v>
                </c:pt>
                <c:pt idx="7">
                  <c:v>122.682</c:v>
                </c:pt>
                <c:pt idx="8">
                  <c:v>112.776</c:v>
                </c:pt>
                <c:pt idx="9">
                  <c:v>23.622000000000003</c:v>
                </c:pt>
                <c:pt idx="10">
                  <c:v>139.95399999999998</c:v>
                </c:pt>
                <c:pt idx="11">
                  <c:v>147.57399999999998</c:v>
                </c:pt>
              </c:numCache>
            </c:numRef>
          </c:val>
        </c:ser>
        <c:ser>
          <c:idx val="2"/>
          <c:order val="2"/>
          <c:tx>
            <c:strRef>
              <c:f>'Monthly Report'!$A$47</c:f>
              <c:strCache>
                <c:ptCount val="1"/>
                <c:pt idx="0">
                  <c:v>1974</c:v>
                </c:pt>
              </c:strCache>
            </c:strRef>
          </c:tx>
          <c:invertIfNegative val="0"/>
          <c:cat>
            <c:strRef>
              <c:f>'Monthly Report'!$B$44:$M$44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Report'!$B$47:$M$47</c:f>
              <c:numCache>
                <c:formatCode>0.0</c:formatCode>
                <c:ptCount val="12"/>
                <c:pt idx="0">
                  <c:v>176.52999999999994</c:v>
                </c:pt>
                <c:pt idx="1">
                  <c:v>191.00799999999998</c:v>
                </c:pt>
                <c:pt idx="2">
                  <c:v>242.57</c:v>
                </c:pt>
                <c:pt idx="3">
                  <c:v>169.41800000000001</c:v>
                </c:pt>
                <c:pt idx="4">
                  <c:v>175.76799999999997</c:v>
                </c:pt>
                <c:pt idx="5">
                  <c:v>132.334</c:v>
                </c:pt>
                <c:pt idx="6">
                  <c:v>53.847999999999999</c:v>
                </c:pt>
                <c:pt idx="7">
                  <c:v>89.40800000000003</c:v>
                </c:pt>
                <c:pt idx="8">
                  <c:v>84.582000000000008</c:v>
                </c:pt>
                <c:pt idx="9">
                  <c:v>95.249999999999986</c:v>
                </c:pt>
                <c:pt idx="10">
                  <c:v>163.82999999999998</c:v>
                </c:pt>
                <c:pt idx="11">
                  <c:v>200.91400000000004</c:v>
                </c:pt>
              </c:numCache>
            </c:numRef>
          </c:val>
        </c:ser>
        <c:ser>
          <c:idx val="3"/>
          <c:order val="3"/>
          <c:tx>
            <c:strRef>
              <c:f>'Monthly Report'!$A$48</c:f>
              <c:strCache>
                <c:ptCount val="1"/>
                <c:pt idx="0">
                  <c:v>1975</c:v>
                </c:pt>
              </c:strCache>
            </c:strRef>
          </c:tx>
          <c:invertIfNegative val="0"/>
          <c:cat>
            <c:strRef>
              <c:f>'Monthly Report'!$B$44:$M$44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Report'!$B$48:$M$48</c:f>
              <c:numCache>
                <c:formatCode>0.0</c:formatCode>
                <c:ptCount val="12"/>
                <c:pt idx="0">
                  <c:v>201.67600000000004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79712"/>
        <c:axId val="33781248"/>
      </c:barChart>
      <c:catAx>
        <c:axId val="3377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33781248"/>
        <c:crosses val="autoZero"/>
        <c:auto val="1"/>
        <c:lblAlgn val="ctr"/>
        <c:lblOffset val="100"/>
        <c:noMultiLvlLbl val="0"/>
      </c:catAx>
      <c:valAx>
        <c:axId val="33781248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3779712"/>
        <c:crosses val="autoZero"/>
        <c:crossBetween val="between"/>
        <c:majorUnit val="2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826356694755745"/>
          <c:y val="8.8101798070442869E-2"/>
          <c:w val="0.10554221496811704"/>
          <c:h val="0.2981503385330805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21</xdr:row>
      <xdr:rowOff>4762</xdr:rowOff>
    </xdr:from>
    <xdr:to>
      <xdr:col>4</xdr:col>
      <xdr:colOff>1009650</xdr:colOff>
      <xdr:row>35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26</xdr:row>
      <xdr:rowOff>52387</xdr:rowOff>
    </xdr:from>
    <xdr:to>
      <xdr:col>13</xdr:col>
      <xdr:colOff>228600</xdr:colOff>
      <xdr:row>41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48</xdr:row>
      <xdr:rowOff>133350</xdr:rowOff>
    </xdr:from>
    <xdr:to>
      <xdr:col>13</xdr:col>
      <xdr:colOff>238126</xdr:colOff>
      <xdr:row>60</xdr:row>
      <xdr:rowOff>119063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" refreshedDate="41734.312452314814" createdVersion="4" refreshedVersion="4" minRefreshableVersion="3" recordCount="916">
  <cacheSource type="worksheet">
    <worksheetSource ref="B45:E961" sheet="DailyData"/>
  </cacheSource>
  <cacheFields count="4">
    <cacheField name="Day" numFmtId="0">
      <sharedItems containsSemiMixedTypes="0" containsString="0" containsNumber="1" containsInteger="1" minValue="1" maxValue="31" count="3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</sharedItems>
    </cacheField>
    <cacheField name="Month" numFmtId="0">
      <sharedItems containsSemiMixedTypes="0" containsString="0" containsNumber="1" containsInteger="1" minValue="1" maxValue="12" count="12">
        <n v="9"/>
        <n v="10"/>
        <n v="11"/>
        <n v="12"/>
        <n v="1"/>
        <n v="2"/>
        <n v="3"/>
        <n v="4"/>
        <n v="5"/>
        <n v="6"/>
        <n v="7"/>
        <n v="8"/>
      </sharedItems>
    </cacheField>
    <cacheField name="Year" numFmtId="0">
      <sharedItems containsSemiMixedTypes="0" containsString="0" containsNumber="1" containsInteger="1" minValue="1970" maxValue="1976" count="7">
        <n v="1972"/>
        <n v="1973"/>
        <n v="1974"/>
        <n v="1975"/>
        <n v="1971" u="1"/>
        <n v="1976" u="1"/>
        <n v="1970" u="1"/>
      </sharedItems>
    </cacheField>
    <cacheField name="Rainfall (mm)" numFmtId="164">
      <sharedItems containsSemiMixedTypes="0" containsString="0" containsNumber="1" minValue="0" maxValue="162.813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ter" refreshedDate="41734.312890856483" createdVersion="4" refreshedVersion="4" minRefreshableVersion="3" recordCount="916">
  <cacheSource type="worksheet">
    <worksheetSource ref="A45:E961" sheet="DailyData"/>
  </cacheSource>
  <cacheFields count="5">
    <cacheField name="Date" numFmtId="14">
      <sharedItems containsSemiMixedTypes="0" containsNonDate="0" containsDate="1" containsString="0" minDate="1972-09-01T00:00:00" maxDate="1975-03-06T00:00:00"/>
    </cacheField>
    <cacheField name="Day" numFmtId="0">
      <sharedItems containsSemiMixedTypes="0" containsString="0" containsNumber="1" containsInteger="1" minValue="1" maxValue="31"/>
    </cacheField>
    <cacheField name="Month" numFmtId="0">
      <sharedItems containsSemiMixedTypes="0" containsString="0" containsNumber="1" containsInteger="1" minValue="1" maxValue="12" count="12">
        <n v="9"/>
        <n v="10"/>
        <n v="11"/>
        <n v="12"/>
        <n v="1"/>
        <n v="2"/>
        <n v="3"/>
        <n v="4"/>
        <n v="5"/>
        <n v="6"/>
        <n v="7"/>
        <n v="8"/>
      </sharedItems>
    </cacheField>
    <cacheField name="Year" numFmtId="0">
      <sharedItems containsSemiMixedTypes="0" containsString="0" containsNumber="1" containsInteger="1" minValue="1970" maxValue="1976" count="7">
        <n v="1972"/>
        <n v="1973"/>
        <n v="1974"/>
        <n v="1975"/>
        <n v="1971" u="1"/>
        <n v="1976" u="1"/>
        <n v="1970" u="1"/>
      </sharedItems>
    </cacheField>
    <cacheField name="Rainfall (mm)" numFmtId="164">
      <sharedItems containsSemiMixedTypes="0" containsString="0" containsNumber="1" minValue="0" maxValue="162.813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eter" refreshedDate="41734.318153009262" createdVersion="4" refreshedVersion="4" minRefreshableVersion="3" recordCount="916">
  <cacheSource type="worksheet">
    <worksheetSource ref="B45:I961" sheet="DailyData"/>
  </cacheSource>
  <cacheFields count="8">
    <cacheField name="Day" numFmtId="0">
      <sharedItems containsSemiMixedTypes="0" containsString="0" containsNumber="1" containsInteger="1" minValue="1" maxValue="31" count="3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</sharedItems>
    </cacheField>
    <cacheField name="Month" numFmtId="0">
      <sharedItems containsSemiMixedTypes="0" containsString="0" containsNumber="1" containsInteger="1" minValue="1" maxValue="12" count="12">
        <n v="9"/>
        <n v="10"/>
        <n v="11"/>
        <n v="12"/>
        <n v="1"/>
        <n v="2"/>
        <n v="3"/>
        <n v="4"/>
        <n v="5"/>
        <n v="6"/>
        <n v="7"/>
        <n v="8"/>
      </sharedItems>
    </cacheField>
    <cacheField name="Year" numFmtId="0">
      <sharedItems containsSemiMixedTypes="0" containsString="0" containsNumber="1" containsInteger="1" minValue="1972" maxValue="1975" count="4">
        <n v="1972"/>
        <n v="1973"/>
        <n v="1974"/>
        <n v="1975"/>
      </sharedItems>
    </cacheField>
    <cacheField name="Rainfall (mm)" numFmtId="164">
      <sharedItems containsSemiMixedTypes="0" containsString="0" containsNumber="1" minValue="0" maxValue="162.81399999999999"/>
    </cacheField>
    <cacheField name="Cumulative Rainfall (mm)" numFmtId="164">
      <sharedItems containsSemiMixedTypes="0" containsString="0" containsNumber="1" minValue="0" maxValue="3046.9839999999981"/>
    </cacheField>
    <cacheField name="Evaporation (mm)" numFmtId="164">
      <sharedItems containsSemiMixedTypes="0" containsString="0" containsNumber="1" minValue="0" maxValue="16.001999999999999"/>
    </cacheField>
    <cacheField name="Rainfall (ins)" numFmtId="0">
      <sharedItems containsSemiMixedTypes="0" containsString="0" containsNumber="1" minValue="0" maxValue="6.41"/>
    </cacheField>
    <cacheField name="Evaporation (ins)" numFmtId="0">
      <sharedItems containsString="0" containsBlank="1" containsNumber="1" minValue="0" maxValue="0.63" count="45">
        <n v="0.32"/>
        <n v="0.06"/>
        <n v="0.05"/>
        <n v="0.19"/>
        <n v="0.12"/>
        <n v="0.1"/>
        <n v="0.13"/>
        <n v="0.17"/>
        <n v="0.15"/>
        <n v="0.03"/>
        <n v="0.18"/>
        <n v="7.0000000000000007E-2"/>
        <n v="0.2"/>
        <n v="0.09"/>
        <n v="0.11"/>
        <n v="0.16"/>
        <n v="0.3"/>
        <n v="0.24"/>
        <n v="0.22"/>
        <n v="0.27"/>
        <n v="0.36"/>
        <n v="0.23"/>
        <n v="0.21"/>
        <n v="0.14000000000000001"/>
        <n v="0.08"/>
        <n v="0.28000000000000003"/>
        <n v="0.25"/>
        <n v="0.26"/>
        <n v="0.28999999999999998"/>
        <n v="0.35"/>
        <n v="0.33"/>
        <n v="0.37"/>
        <n v="0.38"/>
        <n v="0.34"/>
        <n v="0.31"/>
        <n v="0.43"/>
        <n v="0.4"/>
        <n v="0.41"/>
        <n v="0.02"/>
        <n v="0.01"/>
        <m/>
        <n v="0.39"/>
        <n v="0.63"/>
        <n v="0.04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6">
  <r>
    <x v="0"/>
    <x v="0"/>
    <x v="0"/>
    <n v="10.921999999999999"/>
  </r>
  <r>
    <x v="1"/>
    <x v="0"/>
    <x v="0"/>
    <n v="41.91"/>
  </r>
  <r>
    <x v="2"/>
    <x v="0"/>
    <x v="0"/>
    <n v="8.636000000000001"/>
  </r>
  <r>
    <x v="3"/>
    <x v="0"/>
    <x v="0"/>
    <n v="1.27"/>
  </r>
  <r>
    <x v="4"/>
    <x v="0"/>
    <x v="0"/>
    <n v="28.955999999999996"/>
  </r>
  <r>
    <x v="5"/>
    <x v="0"/>
    <x v="0"/>
    <n v="0.50800000000000001"/>
  </r>
  <r>
    <x v="6"/>
    <x v="0"/>
    <x v="0"/>
    <n v="13.208"/>
  </r>
  <r>
    <x v="7"/>
    <x v="0"/>
    <x v="0"/>
    <n v="29.209999999999997"/>
  </r>
  <r>
    <x v="8"/>
    <x v="0"/>
    <x v="0"/>
    <n v="17.525999999999996"/>
  </r>
  <r>
    <x v="9"/>
    <x v="0"/>
    <x v="0"/>
    <n v="0"/>
  </r>
  <r>
    <x v="10"/>
    <x v="0"/>
    <x v="0"/>
    <n v="17.779999999999998"/>
  </r>
  <r>
    <x v="11"/>
    <x v="0"/>
    <x v="0"/>
    <n v="17.525999999999996"/>
  </r>
  <r>
    <x v="12"/>
    <x v="0"/>
    <x v="0"/>
    <n v="79.248000000000005"/>
  </r>
  <r>
    <x v="13"/>
    <x v="0"/>
    <x v="0"/>
    <n v="27.686"/>
  </r>
  <r>
    <x v="14"/>
    <x v="0"/>
    <x v="0"/>
    <n v="7.1120000000000001"/>
  </r>
  <r>
    <x v="15"/>
    <x v="0"/>
    <x v="0"/>
    <n v="5.5880000000000001"/>
  </r>
  <r>
    <x v="16"/>
    <x v="0"/>
    <x v="0"/>
    <n v="27.686"/>
  </r>
  <r>
    <x v="17"/>
    <x v="0"/>
    <x v="0"/>
    <n v="5.8419999999999996"/>
  </r>
  <r>
    <x v="18"/>
    <x v="0"/>
    <x v="0"/>
    <n v="14.224"/>
  </r>
  <r>
    <x v="19"/>
    <x v="0"/>
    <x v="0"/>
    <n v="0"/>
  </r>
  <r>
    <x v="20"/>
    <x v="0"/>
    <x v="0"/>
    <n v="1.778"/>
  </r>
  <r>
    <x v="21"/>
    <x v="0"/>
    <x v="0"/>
    <n v="13.462"/>
  </r>
  <r>
    <x v="22"/>
    <x v="0"/>
    <x v="0"/>
    <n v="0"/>
  </r>
  <r>
    <x v="23"/>
    <x v="0"/>
    <x v="0"/>
    <n v="6.8579999999999997"/>
  </r>
  <r>
    <x v="24"/>
    <x v="0"/>
    <x v="0"/>
    <n v="8.1280000000000001"/>
  </r>
  <r>
    <x v="25"/>
    <x v="0"/>
    <x v="0"/>
    <n v="4.3180000000000005"/>
  </r>
  <r>
    <x v="26"/>
    <x v="0"/>
    <x v="0"/>
    <n v="1.5239999999999998"/>
  </r>
  <r>
    <x v="27"/>
    <x v="0"/>
    <x v="0"/>
    <n v="0"/>
  </r>
  <r>
    <x v="28"/>
    <x v="0"/>
    <x v="0"/>
    <n v="14.731999999999998"/>
  </r>
  <r>
    <x v="29"/>
    <x v="0"/>
    <x v="0"/>
    <n v="20.065999999999999"/>
  </r>
  <r>
    <x v="0"/>
    <x v="1"/>
    <x v="0"/>
    <n v="21.335999999999999"/>
  </r>
  <r>
    <x v="1"/>
    <x v="1"/>
    <x v="0"/>
    <n v="2.54"/>
  </r>
  <r>
    <x v="2"/>
    <x v="1"/>
    <x v="0"/>
    <n v="0"/>
  </r>
  <r>
    <x v="3"/>
    <x v="1"/>
    <x v="0"/>
    <n v="20.065999999999999"/>
  </r>
  <r>
    <x v="4"/>
    <x v="1"/>
    <x v="0"/>
    <n v="28.955999999999996"/>
  </r>
  <r>
    <x v="5"/>
    <x v="1"/>
    <x v="0"/>
    <n v="0.254"/>
  </r>
  <r>
    <x v="6"/>
    <x v="1"/>
    <x v="0"/>
    <n v="10.667999999999999"/>
  </r>
  <r>
    <x v="7"/>
    <x v="1"/>
    <x v="0"/>
    <n v="2.54"/>
  </r>
  <r>
    <x v="8"/>
    <x v="1"/>
    <x v="0"/>
    <n v="3.8099999999999996"/>
  </r>
  <r>
    <x v="9"/>
    <x v="1"/>
    <x v="0"/>
    <n v="4.3180000000000005"/>
  </r>
  <r>
    <x v="10"/>
    <x v="1"/>
    <x v="0"/>
    <n v="23.114000000000001"/>
  </r>
  <r>
    <x v="11"/>
    <x v="1"/>
    <x v="0"/>
    <n v="18.033999999999999"/>
  </r>
  <r>
    <x v="12"/>
    <x v="1"/>
    <x v="0"/>
    <n v="1.016"/>
  </r>
  <r>
    <x v="13"/>
    <x v="1"/>
    <x v="0"/>
    <n v="48.513999999999996"/>
  </r>
  <r>
    <x v="14"/>
    <x v="1"/>
    <x v="0"/>
    <n v="5.8419999999999996"/>
  </r>
  <r>
    <x v="15"/>
    <x v="1"/>
    <x v="0"/>
    <n v="15.493999999999998"/>
  </r>
  <r>
    <x v="16"/>
    <x v="1"/>
    <x v="0"/>
    <n v="13.208"/>
  </r>
  <r>
    <x v="17"/>
    <x v="1"/>
    <x v="0"/>
    <n v="10.921999999999999"/>
  </r>
  <r>
    <x v="18"/>
    <x v="1"/>
    <x v="0"/>
    <n v="8.8899999999999988"/>
  </r>
  <r>
    <x v="19"/>
    <x v="1"/>
    <x v="0"/>
    <n v="33.781999999999996"/>
  </r>
  <r>
    <x v="20"/>
    <x v="1"/>
    <x v="0"/>
    <n v="23.114000000000001"/>
  </r>
  <r>
    <x v="21"/>
    <x v="1"/>
    <x v="0"/>
    <n v="7.8739999999999997"/>
  </r>
  <r>
    <x v="22"/>
    <x v="1"/>
    <x v="0"/>
    <n v="4.0640000000000001"/>
  </r>
  <r>
    <x v="23"/>
    <x v="1"/>
    <x v="0"/>
    <n v="8.8899999999999988"/>
  </r>
  <r>
    <x v="24"/>
    <x v="1"/>
    <x v="0"/>
    <n v="5.8419999999999996"/>
  </r>
  <r>
    <x v="25"/>
    <x v="1"/>
    <x v="0"/>
    <n v="0"/>
  </r>
  <r>
    <x v="26"/>
    <x v="1"/>
    <x v="0"/>
    <n v="13.462"/>
  </r>
  <r>
    <x v="27"/>
    <x v="1"/>
    <x v="0"/>
    <n v="5.3339999999999996"/>
  </r>
  <r>
    <x v="28"/>
    <x v="1"/>
    <x v="0"/>
    <n v="0"/>
  </r>
  <r>
    <x v="29"/>
    <x v="1"/>
    <x v="0"/>
    <n v="0"/>
  </r>
  <r>
    <x v="30"/>
    <x v="1"/>
    <x v="0"/>
    <n v="0"/>
  </r>
  <r>
    <x v="0"/>
    <x v="2"/>
    <x v="0"/>
    <n v="0"/>
  </r>
  <r>
    <x v="1"/>
    <x v="2"/>
    <x v="0"/>
    <n v="0"/>
  </r>
  <r>
    <x v="2"/>
    <x v="2"/>
    <x v="0"/>
    <n v="6.35"/>
  </r>
  <r>
    <x v="3"/>
    <x v="2"/>
    <x v="0"/>
    <n v="0"/>
  </r>
  <r>
    <x v="4"/>
    <x v="2"/>
    <x v="0"/>
    <n v="0"/>
  </r>
  <r>
    <x v="5"/>
    <x v="2"/>
    <x v="0"/>
    <n v="0.254"/>
  </r>
  <r>
    <x v="6"/>
    <x v="2"/>
    <x v="0"/>
    <n v="0"/>
  </r>
  <r>
    <x v="7"/>
    <x v="2"/>
    <x v="0"/>
    <n v="0"/>
  </r>
  <r>
    <x v="8"/>
    <x v="2"/>
    <x v="0"/>
    <n v="0"/>
  </r>
  <r>
    <x v="9"/>
    <x v="2"/>
    <x v="0"/>
    <n v="0"/>
  </r>
  <r>
    <x v="10"/>
    <x v="2"/>
    <x v="0"/>
    <n v="0"/>
  </r>
  <r>
    <x v="11"/>
    <x v="2"/>
    <x v="0"/>
    <n v="0"/>
  </r>
  <r>
    <x v="12"/>
    <x v="2"/>
    <x v="0"/>
    <n v="11.937999999999999"/>
  </r>
  <r>
    <x v="13"/>
    <x v="2"/>
    <x v="0"/>
    <n v="0"/>
  </r>
  <r>
    <x v="14"/>
    <x v="2"/>
    <x v="0"/>
    <n v="0"/>
  </r>
  <r>
    <x v="15"/>
    <x v="2"/>
    <x v="0"/>
    <n v="0"/>
  </r>
  <r>
    <x v="16"/>
    <x v="2"/>
    <x v="0"/>
    <n v="4.0640000000000001"/>
  </r>
  <r>
    <x v="17"/>
    <x v="2"/>
    <x v="0"/>
    <n v="15.239999999999998"/>
  </r>
  <r>
    <x v="18"/>
    <x v="2"/>
    <x v="0"/>
    <n v="0"/>
  </r>
  <r>
    <x v="19"/>
    <x v="2"/>
    <x v="0"/>
    <n v="0"/>
  </r>
  <r>
    <x v="20"/>
    <x v="2"/>
    <x v="0"/>
    <n v="0"/>
  </r>
  <r>
    <x v="21"/>
    <x v="2"/>
    <x v="0"/>
    <n v="0"/>
  </r>
  <r>
    <x v="22"/>
    <x v="2"/>
    <x v="0"/>
    <n v="0"/>
  </r>
  <r>
    <x v="23"/>
    <x v="2"/>
    <x v="0"/>
    <n v="0"/>
  </r>
  <r>
    <x v="24"/>
    <x v="2"/>
    <x v="0"/>
    <n v="0"/>
  </r>
  <r>
    <x v="25"/>
    <x v="2"/>
    <x v="0"/>
    <n v="0"/>
  </r>
  <r>
    <x v="26"/>
    <x v="2"/>
    <x v="0"/>
    <n v="3.302"/>
  </r>
  <r>
    <x v="27"/>
    <x v="2"/>
    <x v="0"/>
    <n v="18.541999999999998"/>
  </r>
  <r>
    <x v="28"/>
    <x v="2"/>
    <x v="0"/>
    <n v="0"/>
  </r>
  <r>
    <x v="29"/>
    <x v="2"/>
    <x v="0"/>
    <n v="19.812000000000001"/>
  </r>
  <r>
    <x v="0"/>
    <x v="3"/>
    <x v="0"/>
    <n v="0"/>
  </r>
  <r>
    <x v="1"/>
    <x v="3"/>
    <x v="0"/>
    <n v="0"/>
  </r>
  <r>
    <x v="2"/>
    <x v="3"/>
    <x v="0"/>
    <n v="0"/>
  </r>
  <r>
    <x v="3"/>
    <x v="3"/>
    <x v="0"/>
    <n v="0"/>
  </r>
  <r>
    <x v="4"/>
    <x v="3"/>
    <x v="0"/>
    <n v="0"/>
  </r>
  <r>
    <x v="5"/>
    <x v="3"/>
    <x v="0"/>
    <n v="0"/>
  </r>
  <r>
    <x v="6"/>
    <x v="3"/>
    <x v="0"/>
    <n v="0"/>
  </r>
  <r>
    <x v="7"/>
    <x v="3"/>
    <x v="0"/>
    <n v="0"/>
  </r>
  <r>
    <x v="8"/>
    <x v="3"/>
    <x v="0"/>
    <n v="0"/>
  </r>
  <r>
    <x v="9"/>
    <x v="3"/>
    <x v="0"/>
    <n v="0"/>
  </r>
  <r>
    <x v="10"/>
    <x v="3"/>
    <x v="0"/>
    <n v="0"/>
  </r>
  <r>
    <x v="11"/>
    <x v="3"/>
    <x v="0"/>
    <n v="0"/>
  </r>
  <r>
    <x v="12"/>
    <x v="3"/>
    <x v="0"/>
    <n v="0"/>
  </r>
  <r>
    <x v="13"/>
    <x v="3"/>
    <x v="0"/>
    <n v="0"/>
  </r>
  <r>
    <x v="14"/>
    <x v="3"/>
    <x v="0"/>
    <n v="0"/>
  </r>
  <r>
    <x v="15"/>
    <x v="3"/>
    <x v="0"/>
    <n v="0"/>
  </r>
  <r>
    <x v="16"/>
    <x v="3"/>
    <x v="0"/>
    <n v="0"/>
  </r>
  <r>
    <x v="17"/>
    <x v="3"/>
    <x v="0"/>
    <n v="0"/>
  </r>
  <r>
    <x v="18"/>
    <x v="3"/>
    <x v="0"/>
    <n v="0"/>
  </r>
  <r>
    <x v="19"/>
    <x v="3"/>
    <x v="0"/>
    <n v="0"/>
  </r>
  <r>
    <x v="20"/>
    <x v="3"/>
    <x v="0"/>
    <n v="0"/>
  </r>
  <r>
    <x v="21"/>
    <x v="3"/>
    <x v="0"/>
    <n v="0"/>
  </r>
  <r>
    <x v="22"/>
    <x v="3"/>
    <x v="0"/>
    <n v="0"/>
  </r>
  <r>
    <x v="23"/>
    <x v="3"/>
    <x v="0"/>
    <n v="0"/>
  </r>
  <r>
    <x v="24"/>
    <x v="3"/>
    <x v="0"/>
    <n v="0"/>
  </r>
  <r>
    <x v="25"/>
    <x v="3"/>
    <x v="0"/>
    <n v="0"/>
  </r>
  <r>
    <x v="26"/>
    <x v="3"/>
    <x v="0"/>
    <n v="0"/>
  </r>
  <r>
    <x v="27"/>
    <x v="3"/>
    <x v="0"/>
    <n v="0"/>
  </r>
  <r>
    <x v="28"/>
    <x v="3"/>
    <x v="0"/>
    <n v="0"/>
  </r>
  <r>
    <x v="29"/>
    <x v="3"/>
    <x v="0"/>
    <n v="0"/>
  </r>
  <r>
    <x v="30"/>
    <x v="3"/>
    <x v="0"/>
    <n v="0"/>
  </r>
  <r>
    <x v="0"/>
    <x v="4"/>
    <x v="1"/>
    <n v="0"/>
  </r>
  <r>
    <x v="1"/>
    <x v="4"/>
    <x v="1"/>
    <n v="0"/>
  </r>
  <r>
    <x v="2"/>
    <x v="4"/>
    <x v="1"/>
    <n v="0"/>
  </r>
  <r>
    <x v="3"/>
    <x v="4"/>
    <x v="1"/>
    <n v="0"/>
  </r>
  <r>
    <x v="4"/>
    <x v="4"/>
    <x v="1"/>
    <n v="0"/>
  </r>
  <r>
    <x v="5"/>
    <x v="4"/>
    <x v="1"/>
    <n v="0"/>
  </r>
  <r>
    <x v="6"/>
    <x v="4"/>
    <x v="1"/>
    <n v="0"/>
  </r>
  <r>
    <x v="7"/>
    <x v="4"/>
    <x v="1"/>
    <n v="0"/>
  </r>
  <r>
    <x v="8"/>
    <x v="4"/>
    <x v="1"/>
    <n v="0"/>
  </r>
  <r>
    <x v="9"/>
    <x v="4"/>
    <x v="1"/>
    <n v="0"/>
  </r>
  <r>
    <x v="10"/>
    <x v="4"/>
    <x v="1"/>
    <n v="0"/>
  </r>
  <r>
    <x v="11"/>
    <x v="4"/>
    <x v="1"/>
    <n v="0"/>
  </r>
  <r>
    <x v="12"/>
    <x v="4"/>
    <x v="1"/>
    <n v="0"/>
  </r>
  <r>
    <x v="13"/>
    <x v="4"/>
    <x v="1"/>
    <n v="0"/>
  </r>
  <r>
    <x v="14"/>
    <x v="4"/>
    <x v="1"/>
    <n v="0"/>
  </r>
  <r>
    <x v="15"/>
    <x v="4"/>
    <x v="1"/>
    <n v="0"/>
  </r>
  <r>
    <x v="16"/>
    <x v="4"/>
    <x v="1"/>
    <n v="0"/>
  </r>
  <r>
    <x v="17"/>
    <x v="4"/>
    <x v="1"/>
    <n v="0"/>
  </r>
  <r>
    <x v="18"/>
    <x v="4"/>
    <x v="1"/>
    <n v="0"/>
  </r>
  <r>
    <x v="19"/>
    <x v="4"/>
    <x v="1"/>
    <n v="0"/>
  </r>
  <r>
    <x v="20"/>
    <x v="4"/>
    <x v="1"/>
    <n v="0"/>
  </r>
  <r>
    <x v="21"/>
    <x v="4"/>
    <x v="1"/>
    <n v="0"/>
  </r>
  <r>
    <x v="22"/>
    <x v="4"/>
    <x v="1"/>
    <n v="0"/>
  </r>
  <r>
    <x v="23"/>
    <x v="4"/>
    <x v="1"/>
    <n v="0"/>
  </r>
  <r>
    <x v="24"/>
    <x v="4"/>
    <x v="1"/>
    <n v="0"/>
  </r>
  <r>
    <x v="25"/>
    <x v="4"/>
    <x v="1"/>
    <n v="0"/>
  </r>
  <r>
    <x v="26"/>
    <x v="4"/>
    <x v="1"/>
    <n v="0"/>
  </r>
  <r>
    <x v="27"/>
    <x v="4"/>
    <x v="1"/>
    <n v="0"/>
  </r>
  <r>
    <x v="28"/>
    <x v="4"/>
    <x v="1"/>
    <n v="0"/>
  </r>
  <r>
    <x v="29"/>
    <x v="4"/>
    <x v="1"/>
    <n v="0"/>
  </r>
  <r>
    <x v="30"/>
    <x v="4"/>
    <x v="1"/>
    <n v="0"/>
  </r>
  <r>
    <x v="0"/>
    <x v="5"/>
    <x v="1"/>
    <n v="0"/>
  </r>
  <r>
    <x v="1"/>
    <x v="5"/>
    <x v="1"/>
    <n v="0"/>
  </r>
  <r>
    <x v="2"/>
    <x v="5"/>
    <x v="1"/>
    <n v="0"/>
  </r>
  <r>
    <x v="3"/>
    <x v="5"/>
    <x v="1"/>
    <n v="0"/>
  </r>
  <r>
    <x v="4"/>
    <x v="5"/>
    <x v="1"/>
    <n v="0"/>
  </r>
  <r>
    <x v="5"/>
    <x v="5"/>
    <x v="1"/>
    <n v="0"/>
  </r>
  <r>
    <x v="6"/>
    <x v="5"/>
    <x v="1"/>
    <n v="0"/>
  </r>
  <r>
    <x v="7"/>
    <x v="5"/>
    <x v="1"/>
    <n v="0"/>
  </r>
  <r>
    <x v="8"/>
    <x v="5"/>
    <x v="1"/>
    <n v="0"/>
  </r>
  <r>
    <x v="9"/>
    <x v="5"/>
    <x v="1"/>
    <n v="0"/>
  </r>
  <r>
    <x v="10"/>
    <x v="5"/>
    <x v="1"/>
    <n v="0"/>
  </r>
  <r>
    <x v="11"/>
    <x v="5"/>
    <x v="1"/>
    <n v="0"/>
  </r>
  <r>
    <x v="12"/>
    <x v="5"/>
    <x v="1"/>
    <n v="0"/>
  </r>
  <r>
    <x v="13"/>
    <x v="5"/>
    <x v="1"/>
    <n v="0"/>
  </r>
  <r>
    <x v="14"/>
    <x v="5"/>
    <x v="1"/>
    <n v="0"/>
  </r>
  <r>
    <x v="15"/>
    <x v="5"/>
    <x v="1"/>
    <n v="0"/>
  </r>
  <r>
    <x v="16"/>
    <x v="5"/>
    <x v="1"/>
    <n v="0"/>
  </r>
  <r>
    <x v="17"/>
    <x v="5"/>
    <x v="1"/>
    <n v="0"/>
  </r>
  <r>
    <x v="18"/>
    <x v="5"/>
    <x v="1"/>
    <n v="0"/>
  </r>
  <r>
    <x v="19"/>
    <x v="5"/>
    <x v="1"/>
    <n v="0"/>
  </r>
  <r>
    <x v="20"/>
    <x v="5"/>
    <x v="1"/>
    <n v="0"/>
  </r>
  <r>
    <x v="21"/>
    <x v="5"/>
    <x v="1"/>
    <n v="0"/>
  </r>
  <r>
    <x v="22"/>
    <x v="5"/>
    <x v="1"/>
    <n v="0"/>
  </r>
  <r>
    <x v="23"/>
    <x v="5"/>
    <x v="1"/>
    <n v="0"/>
  </r>
  <r>
    <x v="24"/>
    <x v="5"/>
    <x v="1"/>
    <n v="0"/>
  </r>
  <r>
    <x v="25"/>
    <x v="5"/>
    <x v="1"/>
    <n v="0"/>
  </r>
  <r>
    <x v="26"/>
    <x v="5"/>
    <x v="1"/>
    <n v="0"/>
  </r>
  <r>
    <x v="27"/>
    <x v="5"/>
    <x v="1"/>
    <n v="0"/>
  </r>
  <r>
    <x v="0"/>
    <x v="6"/>
    <x v="1"/>
    <n v="0"/>
  </r>
  <r>
    <x v="1"/>
    <x v="6"/>
    <x v="1"/>
    <n v="0"/>
  </r>
  <r>
    <x v="2"/>
    <x v="6"/>
    <x v="1"/>
    <n v="0"/>
  </r>
  <r>
    <x v="3"/>
    <x v="6"/>
    <x v="1"/>
    <n v="0"/>
  </r>
  <r>
    <x v="4"/>
    <x v="6"/>
    <x v="1"/>
    <n v="0"/>
  </r>
  <r>
    <x v="5"/>
    <x v="6"/>
    <x v="1"/>
    <n v="0"/>
  </r>
  <r>
    <x v="6"/>
    <x v="6"/>
    <x v="1"/>
    <n v="0"/>
  </r>
  <r>
    <x v="7"/>
    <x v="6"/>
    <x v="1"/>
    <n v="0"/>
  </r>
  <r>
    <x v="8"/>
    <x v="6"/>
    <x v="1"/>
    <n v="0"/>
  </r>
  <r>
    <x v="9"/>
    <x v="6"/>
    <x v="1"/>
    <n v="0"/>
  </r>
  <r>
    <x v="10"/>
    <x v="6"/>
    <x v="1"/>
    <n v="0"/>
  </r>
  <r>
    <x v="11"/>
    <x v="6"/>
    <x v="1"/>
    <n v="0"/>
  </r>
  <r>
    <x v="12"/>
    <x v="6"/>
    <x v="1"/>
    <n v="0"/>
  </r>
  <r>
    <x v="13"/>
    <x v="6"/>
    <x v="1"/>
    <n v="0"/>
  </r>
  <r>
    <x v="14"/>
    <x v="6"/>
    <x v="1"/>
    <n v="0"/>
  </r>
  <r>
    <x v="15"/>
    <x v="6"/>
    <x v="1"/>
    <n v="0"/>
  </r>
  <r>
    <x v="16"/>
    <x v="6"/>
    <x v="1"/>
    <n v="0"/>
  </r>
  <r>
    <x v="17"/>
    <x v="6"/>
    <x v="1"/>
    <n v="0"/>
  </r>
  <r>
    <x v="18"/>
    <x v="6"/>
    <x v="1"/>
    <n v="0"/>
  </r>
  <r>
    <x v="19"/>
    <x v="6"/>
    <x v="1"/>
    <n v="0"/>
  </r>
  <r>
    <x v="20"/>
    <x v="6"/>
    <x v="1"/>
    <n v="0"/>
  </r>
  <r>
    <x v="21"/>
    <x v="6"/>
    <x v="1"/>
    <n v="2.54"/>
  </r>
  <r>
    <x v="22"/>
    <x v="6"/>
    <x v="1"/>
    <n v="0"/>
  </r>
  <r>
    <x v="23"/>
    <x v="6"/>
    <x v="1"/>
    <n v="0"/>
  </r>
  <r>
    <x v="24"/>
    <x v="6"/>
    <x v="1"/>
    <n v="10.921999999999999"/>
  </r>
  <r>
    <x v="25"/>
    <x v="6"/>
    <x v="1"/>
    <n v="0"/>
  </r>
  <r>
    <x v="26"/>
    <x v="6"/>
    <x v="1"/>
    <n v="0"/>
  </r>
  <r>
    <x v="27"/>
    <x v="6"/>
    <x v="1"/>
    <n v="0"/>
  </r>
  <r>
    <x v="28"/>
    <x v="6"/>
    <x v="1"/>
    <n v="0"/>
  </r>
  <r>
    <x v="29"/>
    <x v="6"/>
    <x v="1"/>
    <n v="0"/>
  </r>
  <r>
    <x v="30"/>
    <x v="6"/>
    <x v="1"/>
    <n v="0"/>
  </r>
  <r>
    <x v="0"/>
    <x v="7"/>
    <x v="1"/>
    <n v="0"/>
  </r>
  <r>
    <x v="1"/>
    <x v="7"/>
    <x v="1"/>
    <n v="0"/>
  </r>
  <r>
    <x v="2"/>
    <x v="7"/>
    <x v="1"/>
    <n v="0"/>
  </r>
  <r>
    <x v="3"/>
    <x v="7"/>
    <x v="1"/>
    <n v="2.54"/>
  </r>
  <r>
    <x v="4"/>
    <x v="7"/>
    <x v="1"/>
    <n v="0"/>
  </r>
  <r>
    <x v="5"/>
    <x v="7"/>
    <x v="1"/>
    <n v="0"/>
  </r>
  <r>
    <x v="6"/>
    <x v="7"/>
    <x v="1"/>
    <n v="0"/>
  </r>
  <r>
    <x v="7"/>
    <x v="7"/>
    <x v="1"/>
    <n v="3.556"/>
  </r>
  <r>
    <x v="8"/>
    <x v="7"/>
    <x v="1"/>
    <n v="0"/>
  </r>
  <r>
    <x v="9"/>
    <x v="7"/>
    <x v="1"/>
    <n v="0"/>
  </r>
  <r>
    <x v="10"/>
    <x v="7"/>
    <x v="1"/>
    <n v="1.5239999999999998"/>
  </r>
  <r>
    <x v="11"/>
    <x v="7"/>
    <x v="1"/>
    <n v="0"/>
  </r>
  <r>
    <x v="12"/>
    <x v="7"/>
    <x v="1"/>
    <n v="0"/>
  </r>
  <r>
    <x v="13"/>
    <x v="7"/>
    <x v="1"/>
    <n v="0"/>
  </r>
  <r>
    <x v="14"/>
    <x v="7"/>
    <x v="1"/>
    <n v="0"/>
  </r>
  <r>
    <x v="15"/>
    <x v="7"/>
    <x v="1"/>
    <n v="0"/>
  </r>
  <r>
    <x v="16"/>
    <x v="7"/>
    <x v="1"/>
    <n v="0"/>
  </r>
  <r>
    <x v="17"/>
    <x v="7"/>
    <x v="1"/>
    <n v="0"/>
  </r>
  <r>
    <x v="18"/>
    <x v="7"/>
    <x v="1"/>
    <n v="0"/>
  </r>
  <r>
    <x v="19"/>
    <x v="7"/>
    <x v="1"/>
    <n v="18.795999999999999"/>
  </r>
  <r>
    <x v="20"/>
    <x v="7"/>
    <x v="1"/>
    <n v="5.08"/>
  </r>
  <r>
    <x v="21"/>
    <x v="7"/>
    <x v="1"/>
    <n v="0"/>
  </r>
  <r>
    <x v="22"/>
    <x v="7"/>
    <x v="1"/>
    <n v="0"/>
  </r>
  <r>
    <x v="23"/>
    <x v="7"/>
    <x v="1"/>
    <n v="0"/>
  </r>
  <r>
    <x v="24"/>
    <x v="7"/>
    <x v="1"/>
    <n v="0"/>
  </r>
  <r>
    <x v="25"/>
    <x v="7"/>
    <x v="1"/>
    <n v="0"/>
  </r>
  <r>
    <x v="26"/>
    <x v="7"/>
    <x v="1"/>
    <n v="2.032"/>
  </r>
  <r>
    <x v="27"/>
    <x v="7"/>
    <x v="1"/>
    <n v="24.383999999999997"/>
  </r>
  <r>
    <x v="28"/>
    <x v="7"/>
    <x v="1"/>
    <n v="0"/>
  </r>
  <r>
    <x v="29"/>
    <x v="7"/>
    <x v="1"/>
    <n v="0"/>
  </r>
  <r>
    <x v="0"/>
    <x v="8"/>
    <x v="1"/>
    <n v="0"/>
  </r>
  <r>
    <x v="1"/>
    <x v="8"/>
    <x v="1"/>
    <n v="0"/>
  </r>
  <r>
    <x v="2"/>
    <x v="8"/>
    <x v="1"/>
    <n v="0"/>
  </r>
  <r>
    <x v="3"/>
    <x v="8"/>
    <x v="1"/>
    <n v="4.0640000000000001"/>
  </r>
  <r>
    <x v="4"/>
    <x v="8"/>
    <x v="1"/>
    <n v="0"/>
  </r>
  <r>
    <x v="5"/>
    <x v="8"/>
    <x v="1"/>
    <n v="9.1439999999999984"/>
  </r>
  <r>
    <x v="6"/>
    <x v="8"/>
    <x v="1"/>
    <n v="0.7619999999999999"/>
  </r>
  <r>
    <x v="7"/>
    <x v="8"/>
    <x v="1"/>
    <n v="16.763999999999999"/>
  </r>
  <r>
    <x v="8"/>
    <x v="8"/>
    <x v="1"/>
    <n v="0"/>
  </r>
  <r>
    <x v="9"/>
    <x v="8"/>
    <x v="1"/>
    <n v="0"/>
  </r>
  <r>
    <x v="10"/>
    <x v="8"/>
    <x v="1"/>
    <n v="20.32"/>
  </r>
  <r>
    <x v="11"/>
    <x v="8"/>
    <x v="1"/>
    <n v="0"/>
  </r>
  <r>
    <x v="12"/>
    <x v="8"/>
    <x v="1"/>
    <n v="15.747999999999999"/>
  </r>
  <r>
    <x v="13"/>
    <x v="8"/>
    <x v="1"/>
    <n v="14.477999999999998"/>
  </r>
  <r>
    <x v="14"/>
    <x v="8"/>
    <x v="1"/>
    <n v="25.145999999999997"/>
  </r>
  <r>
    <x v="15"/>
    <x v="8"/>
    <x v="1"/>
    <n v="15.747999999999999"/>
  </r>
  <r>
    <x v="16"/>
    <x v="8"/>
    <x v="1"/>
    <n v="8.636000000000001"/>
  </r>
  <r>
    <x v="17"/>
    <x v="8"/>
    <x v="1"/>
    <n v="49.021999999999998"/>
  </r>
  <r>
    <x v="18"/>
    <x v="8"/>
    <x v="1"/>
    <n v="21.081999999999997"/>
  </r>
  <r>
    <x v="19"/>
    <x v="8"/>
    <x v="1"/>
    <n v="9.9060000000000006"/>
  </r>
  <r>
    <x v="20"/>
    <x v="8"/>
    <x v="1"/>
    <n v="0"/>
  </r>
  <r>
    <x v="21"/>
    <x v="8"/>
    <x v="1"/>
    <n v="1.5239999999999998"/>
  </r>
  <r>
    <x v="22"/>
    <x v="8"/>
    <x v="1"/>
    <n v="0"/>
  </r>
  <r>
    <x v="23"/>
    <x v="8"/>
    <x v="1"/>
    <n v="0"/>
  </r>
  <r>
    <x v="24"/>
    <x v="8"/>
    <x v="1"/>
    <n v="0"/>
  </r>
  <r>
    <x v="25"/>
    <x v="8"/>
    <x v="1"/>
    <n v="5.3339999999999996"/>
  </r>
  <r>
    <x v="26"/>
    <x v="8"/>
    <x v="1"/>
    <n v="0"/>
  </r>
  <r>
    <x v="27"/>
    <x v="8"/>
    <x v="1"/>
    <n v="1.5239999999999998"/>
  </r>
  <r>
    <x v="28"/>
    <x v="8"/>
    <x v="1"/>
    <n v="0.7619999999999999"/>
  </r>
  <r>
    <x v="29"/>
    <x v="8"/>
    <x v="1"/>
    <n v="4.0640000000000001"/>
  </r>
  <r>
    <x v="30"/>
    <x v="8"/>
    <x v="1"/>
    <n v="0"/>
  </r>
  <r>
    <x v="0"/>
    <x v="9"/>
    <x v="1"/>
    <n v="3.302"/>
  </r>
  <r>
    <x v="1"/>
    <x v="9"/>
    <x v="1"/>
    <n v="0"/>
  </r>
  <r>
    <x v="2"/>
    <x v="9"/>
    <x v="1"/>
    <n v="21.843999999999998"/>
  </r>
  <r>
    <x v="3"/>
    <x v="9"/>
    <x v="1"/>
    <n v="0"/>
  </r>
  <r>
    <x v="4"/>
    <x v="9"/>
    <x v="1"/>
    <n v="0"/>
  </r>
  <r>
    <x v="5"/>
    <x v="9"/>
    <x v="1"/>
    <n v="0.50800000000000001"/>
  </r>
  <r>
    <x v="6"/>
    <x v="9"/>
    <x v="1"/>
    <n v="6.8579999999999997"/>
  </r>
  <r>
    <x v="7"/>
    <x v="9"/>
    <x v="1"/>
    <n v="3.302"/>
  </r>
  <r>
    <x v="8"/>
    <x v="9"/>
    <x v="1"/>
    <n v="7.6199999999999992"/>
  </r>
  <r>
    <x v="9"/>
    <x v="9"/>
    <x v="1"/>
    <n v="0"/>
  </r>
  <r>
    <x v="10"/>
    <x v="9"/>
    <x v="1"/>
    <n v="23.114000000000001"/>
  </r>
  <r>
    <x v="11"/>
    <x v="9"/>
    <x v="1"/>
    <n v="57.403999999999989"/>
  </r>
  <r>
    <x v="12"/>
    <x v="9"/>
    <x v="1"/>
    <n v="0"/>
  </r>
  <r>
    <x v="13"/>
    <x v="9"/>
    <x v="1"/>
    <n v="10.921999999999999"/>
  </r>
  <r>
    <x v="14"/>
    <x v="9"/>
    <x v="1"/>
    <n v="12.446"/>
  </r>
  <r>
    <x v="15"/>
    <x v="9"/>
    <x v="1"/>
    <n v="2.2859999999999996"/>
  </r>
  <r>
    <x v="16"/>
    <x v="9"/>
    <x v="1"/>
    <n v="29.209999999999997"/>
  </r>
  <r>
    <x v="17"/>
    <x v="9"/>
    <x v="1"/>
    <n v="0"/>
  </r>
  <r>
    <x v="18"/>
    <x v="9"/>
    <x v="1"/>
    <n v="4.0640000000000001"/>
  </r>
  <r>
    <x v="19"/>
    <x v="9"/>
    <x v="1"/>
    <n v="0"/>
  </r>
  <r>
    <x v="20"/>
    <x v="9"/>
    <x v="1"/>
    <n v="2.2859999999999996"/>
  </r>
  <r>
    <x v="21"/>
    <x v="9"/>
    <x v="1"/>
    <n v="3.302"/>
  </r>
  <r>
    <x v="22"/>
    <x v="9"/>
    <x v="1"/>
    <n v="7.1120000000000001"/>
  </r>
  <r>
    <x v="23"/>
    <x v="9"/>
    <x v="1"/>
    <n v="0"/>
  </r>
  <r>
    <x v="24"/>
    <x v="9"/>
    <x v="1"/>
    <n v="10.667999999999999"/>
  </r>
  <r>
    <x v="25"/>
    <x v="9"/>
    <x v="1"/>
    <n v="0"/>
  </r>
  <r>
    <x v="26"/>
    <x v="9"/>
    <x v="1"/>
    <n v="52.832000000000001"/>
  </r>
  <r>
    <x v="27"/>
    <x v="9"/>
    <x v="1"/>
    <n v="0"/>
  </r>
  <r>
    <x v="28"/>
    <x v="9"/>
    <x v="1"/>
    <n v="37.591999999999999"/>
  </r>
  <r>
    <x v="29"/>
    <x v="9"/>
    <x v="1"/>
    <n v="2.54"/>
  </r>
  <r>
    <x v="0"/>
    <x v="10"/>
    <x v="1"/>
    <n v="0"/>
  </r>
  <r>
    <x v="1"/>
    <x v="10"/>
    <x v="1"/>
    <n v="29.971999999999998"/>
  </r>
  <r>
    <x v="2"/>
    <x v="10"/>
    <x v="1"/>
    <n v="19.812000000000001"/>
  </r>
  <r>
    <x v="3"/>
    <x v="10"/>
    <x v="1"/>
    <n v="19.303999999999998"/>
  </r>
  <r>
    <x v="4"/>
    <x v="10"/>
    <x v="1"/>
    <n v="30.225999999999996"/>
  </r>
  <r>
    <x v="5"/>
    <x v="10"/>
    <x v="1"/>
    <n v="0"/>
  </r>
  <r>
    <x v="6"/>
    <x v="10"/>
    <x v="1"/>
    <n v="53.339999999999996"/>
  </r>
  <r>
    <x v="7"/>
    <x v="10"/>
    <x v="1"/>
    <n v="0"/>
  </r>
  <r>
    <x v="8"/>
    <x v="10"/>
    <x v="1"/>
    <n v="0"/>
  </r>
  <r>
    <x v="9"/>
    <x v="10"/>
    <x v="1"/>
    <n v="4.3180000000000005"/>
  </r>
  <r>
    <x v="10"/>
    <x v="10"/>
    <x v="1"/>
    <n v="20.065999999999999"/>
  </r>
  <r>
    <x v="11"/>
    <x v="10"/>
    <x v="1"/>
    <n v="0"/>
  </r>
  <r>
    <x v="12"/>
    <x v="10"/>
    <x v="1"/>
    <n v="81.025999999999996"/>
  </r>
  <r>
    <x v="13"/>
    <x v="10"/>
    <x v="1"/>
    <n v="15.747999999999999"/>
  </r>
  <r>
    <x v="14"/>
    <x v="10"/>
    <x v="1"/>
    <n v="3.0479999999999996"/>
  </r>
  <r>
    <x v="15"/>
    <x v="10"/>
    <x v="1"/>
    <n v="5.08"/>
  </r>
  <r>
    <x v="16"/>
    <x v="10"/>
    <x v="1"/>
    <n v="18.795999999999999"/>
  </r>
  <r>
    <x v="17"/>
    <x v="10"/>
    <x v="1"/>
    <n v="48.513999999999996"/>
  </r>
  <r>
    <x v="18"/>
    <x v="10"/>
    <x v="1"/>
    <n v="34.798000000000002"/>
  </r>
  <r>
    <x v="19"/>
    <x v="10"/>
    <x v="1"/>
    <n v="28.448"/>
  </r>
  <r>
    <x v="20"/>
    <x v="10"/>
    <x v="1"/>
    <n v="28.194000000000003"/>
  </r>
  <r>
    <x v="21"/>
    <x v="10"/>
    <x v="1"/>
    <n v="0"/>
  </r>
  <r>
    <x v="22"/>
    <x v="10"/>
    <x v="1"/>
    <n v="74.930000000000007"/>
  </r>
  <r>
    <x v="23"/>
    <x v="10"/>
    <x v="1"/>
    <n v="0"/>
  </r>
  <r>
    <x v="24"/>
    <x v="10"/>
    <x v="1"/>
    <n v="3.8099999999999996"/>
  </r>
  <r>
    <x v="25"/>
    <x v="10"/>
    <x v="1"/>
    <n v="7.8739999999999997"/>
  </r>
  <r>
    <x v="26"/>
    <x v="10"/>
    <x v="1"/>
    <n v="3.0479999999999996"/>
  </r>
  <r>
    <x v="27"/>
    <x v="10"/>
    <x v="1"/>
    <n v="48.513999999999996"/>
  </r>
  <r>
    <x v="28"/>
    <x v="10"/>
    <x v="1"/>
    <n v="0.50800000000000001"/>
  </r>
  <r>
    <x v="29"/>
    <x v="10"/>
    <x v="1"/>
    <n v="25.4"/>
  </r>
  <r>
    <x v="30"/>
    <x v="10"/>
    <x v="1"/>
    <n v="14.477999999999998"/>
  </r>
  <r>
    <x v="0"/>
    <x v="11"/>
    <x v="1"/>
    <n v="2.032"/>
  </r>
  <r>
    <x v="1"/>
    <x v="11"/>
    <x v="1"/>
    <n v="7.3659999999999988"/>
  </r>
  <r>
    <x v="2"/>
    <x v="11"/>
    <x v="1"/>
    <n v="22.352"/>
  </r>
  <r>
    <x v="3"/>
    <x v="11"/>
    <x v="1"/>
    <n v="10.667999999999999"/>
  </r>
  <r>
    <x v="4"/>
    <x v="11"/>
    <x v="1"/>
    <n v="13.462"/>
  </r>
  <r>
    <x v="5"/>
    <x v="11"/>
    <x v="1"/>
    <n v="91.693999999999988"/>
  </r>
  <r>
    <x v="6"/>
    <x v="11"/>
    <x v="1"/>
    <n v="18.287999999999997"/>
  </r>
  <r>
    <x v="7"/>
    <x v="11"/>
    <x v="1"/>
    <n v="158.75"/>
  </r>
  <r>
    <x v="8"/>
    <x v="11"/>
    <x v="1"/>
    <n v="4.8259999999999996"/>
  </r>
  <r>
    <x v="9"/>
    <x v="11"/>
    <x v="1"/>
    <n v="0"/>
  </r>
  <r>
    <x v="10"/>
    <x v="11"/>
    <x v="1"/>
    <n v="25.907999999999998"/>
  </r>
  <r>
    <x v="11"/>
    <x v="11"/>
    <x v="1"/>
    <n v="0"/>
  </r>
  <r>
    <x v="12"/>
    <x v="11"/>
    <x v="1"/>
    <n v="5.8419999999999996"/>
  </r>
  <r>
    <x v="13"/>
    <x v="11"/>
    <x v="1"/>
    <n v="22.86"/>
  </r>
  <r>
    <x v="14"/>
    <x v="11"/>
    <x v="1"/>
    <n v="103.12399999999998"/>
  </r>
  <r>
    <x v="15"/>
    <x v="11"/>
    <x v="1"/>
    <n v="0.50800000000000001"/>
  </r>
  <r>
    <x v="16"/>
    <x v="11"/>
    <x v="1"/>
    <n v="34.798000000000002"/>
  </r>
  <r>
    <x v="17"/>
    <x v="11"/>
    <x v="1"/>
    <n v="21.081999999999997"/>
  </r>
  <r>
    <x v="18"/>
    <x v="11"/>
    <x v="1"/>
    <n v="2.2859999999999996"/>
  </r>
  <r>
    <x v="19"/>
    <x v="11"/>
    <x v="1"/>
    <n v="11.683999999999999"/>
  </r>
  <r>
    <x v="20"/>
    <x v="11"/>
    <x v="1"/>
    <n v="13.208"/>
  </r>
  <r>
    <x v="21"/>
    <x v="11"/>
    <x v="1"/>
    <n v="0"/>
  </r>
  <r>
    <x v="22"/>
    <x v="11"/>
    <x v="1"/>
    <n v="0.50800000000000001"/>
  </r>
  <r>
    <x v="23"/>
    <x v="11"/>
    <x v="1"/>
    <n v="30.733999999999998"/>
  </r>
  <r>
    <x v="24"/>
    <x v="11"/>
    <x v="1"/>
    <n v="19.303999999999998"/>
  </r>
  <r>
    <x v="25"/>
    <x v="11"/>
    <x v="1"/>
    <n v="24.637999999999998"/>
  </r>
  <r>
    <x v="26"/>
    <x v="11"/>
    <x v="1"/>
    <n v="10.413999999999998"/>
  </r>
  <r>
    <x v="27"/>
    <x v="11"/>
    <x v="1"/>
    <n v="0"/>
  </r>
  <r>
    <x v="28"/>
    <x v="11"/>
    <x v="1"/>
    <n v="16.001999999999999"/>
  </r>
  <r>
    <x v="29"/>
    <x v="11"/>
    <x v="1"/>
    <n v="30.733999999999998"/>
  </r>
  <r>
    <x v="30"/>
    <x v="11"/>
    <x v="1"/>
    <n v="84.073999999999998"/>
  </r>
  <r>
    <x v="0"/>
    <x v="0"/>
    <x v="1"/>
    <n v="0"/>
  </r>
  <r>
    <x v="1"/>
    <x v="0"/>
    <x v="1"/>
    <n v="16.001999999999999"/>
  </r>
  <r>
    <x v="2"/>
    <x v="0"/>
    <x v="1"/>
    <n v="0"/>
  </r>
  <r>
    <x v="3"/>
    <x v="0"/>
    <x v="1"/>
    <n v="0.50800000000000001"/>
  </r>
  <r>
    <x v="4"/>
    <x v="0"/>
    <x v="1"/>
    <n v="2.54"/>
  </r>
  <r>
    <x v="5"/>
    <x v="0"/>
    <x v="1"/>
    <n v="6.0959999999999992"/>
  </r>
  <r>
    <x v="6"/>
    <x v="0"/>
    <x v="1"/>
    <n v="49.783999999999999"/>
  </r>
  <r>
    <x v="7"/>
    <x v="0"/>
    <x v="1"/>
    <n v="23.114000000000001"/>
  </r>
  <r>
    <x v="8"/>
    <x v="0"/>
    <x v="1"/>
    <n v="112.014"/>
  </r>
  <r>
    <x v="9"/>
    <x v="0"/>
    <x v="1"/>
    <n v="9.6519999999999992"/>
  </r>
  <r>
    <x v="10"/>
    <x v="0"/>
    <x v="1"/>
    <n v="1.778"/>
  </r>
  <r>
    <x v="11"/>
    <x v="0"/>
    <x v="1"/>
    <n v="17.272000000000002"/>
  </r>
  <r>
    <x v="12"/>
    <x v="0"/>
    <x v="1"/>
    <n v="38.862000000000002"/>
  </r>
  <r>
    <x v="13"/>
    <x v="0"/>
    <x v="1"/>
    <n v="21.843999999999998"/>
  </r>
  <r>
    <x v="14"/>
    <x v="0"/>
    <x v="1"/>
    <n v="0"/>
  </r>
  <r>
    <x v="15"/>
    <x v="0"/>
    <x v="1"/>
    <n v="30.479999999999997"/>
  </r>
  <r>
    <x v="16"/>
    <x v="0"/>
    <x v="1"/>
    <n v="36.575999999999993"/>
  </r>
  <r>
    <x v="17"/>
    <x v="0"/>
    <x v="1"/>
    <n v="32.512"/>
  </r>
  <r>
    <x v="18"/>
    <x v="0"/>
    <x v="1"/>
    <n v="2.2859999999999996"/>
  </r>
  <r>
    <x v="19"/>
    <x v="0"/>
    <x v="1"/>
    <n v="21.59"/>
  </r>
  <r>
    <x v="20"/>
    <x v="0"/>
    <x v="1"/>
    <n v="10.413999999999998"/>
  </r>
  <r>
    <x v="21"/>
    <x v="0"/>
    <x v="1"/>
    <n v="17.272000000000002"/>
  </r>
  <r>
    <x v="22"/>
    <x v="0"/>
    <x v="1"/>
    <n v="0.50800000000000001"/>
  </r>
  <r>
    <x v="23"/>
    <x v="0"/>
    <x v="1"/>
    <n v="19.049999999999997"/>
  </r>
  <r>
    <x v="24"/>
    <x v="0"/>
    <x v="1"/>
    <n v="6.8579999999999997"/>
  </r>
  <r>
    <x v="25"/>
    <x v="0"/>
    <x v="1"/>
    <n v="0"/>
  </r>
  <r>
    <x v="26"/>
    <x v="0"/>
    <x v="1"/>
    <n v="20.32"/>
  </r>
  <r>
    <x v="27"/>
    <x v="0"/>
    <x v="1"/>
    <n v="1.27"/>
  </r>
  <r>
    <x v="28"/>
    <x v="0"/>
    <x v="1"/>
    <n v="6.6040000000000001"/>
  </r>
  <r>
    <x v="29"/>
    <x v="0"/>
    <x v="1"/>
    <n v="0"/>
  </r>
  <r>
    <x v="0"/>
    <x v="1"/>
    <x v="1"/>
    <n v="0"/>
  </r>
  <r>
    <x v="1"/>
    <x v="1"/>
    <x v="1"/>
    <n v="14.985999999999999"/>
  </r>
  <r>
    <x v="2"/>
    <x v="1"/>
    <x v="1"/>
    <n v="25.654"/>
  </r>
  <r>
    <x v="3"/>
    <x v="1"/>
    <x v="1"/>
    <n v="1.5239999999999998"/>
  </r>
  <r>
    <x v="4"/>
    <x v="1"/>
    <x v="1"/>
    <n v="1.27"/>
  </r>
  <r>
    <x v="5"/>
    <x v="1"/>
    <x v="1"/>
    <n v="7.8739999999999997"/>
  </r>
  <r>
    <x v="6"/>
    <x v="1"/>
    <x v="1"/>
    <n v="21.081999999999997"/>
  </r>
  <r>
    <x v="7"/>
    <x v="1"/>
    <x v="1"/>
    <n v="15.239999999999998"/>
  </r>
  <r>
    <x v="8"/>
    <x v="1"/>
    <x v="1"/>
    <n v="0"/>
  </r>
  <r>
    <x v="9"/>
    <x v="1"/>
    <x v="1"/>
    <n v="0.254"/>
  </r>
  <r>
    <x v="10"/>
    <x v="1"/>
    <x v="1"/>
    <n v="20.574000000000002"/>
  </r>
  <r>
    <x v="11"/>
    <x v="1"/>
    <x v="1"/>
    <n v="14.224"/>
  </r>
  <r>
    <x v="12"/>
    <x v="1"/>
    <x v="1"/>
    <n v="12.7"/>
  </r>
  <r>
    <x v="13"/>
    <x v="1"/>
    <x v="1"/>
    <n v="15.239999999999998"/>
  </r>
  <r>
    <x v="14"/>
    <x v="1"/>
    <x v="1"/>
    <n v="33.527999999999999"/>
  </r>
  <r>
    <x v="15"/>
    <x v="1"/>
    <x v="1"/>
    <n v="6.35"/>
  </r>
  <r>
    <x v="16"/>
    <x v="1"/>
    <x v="1"/>
    <n v="0.7619999999999999"/>
  </r>
  <r>
    <x v="17"/>
    <x v="1"/>
    <x v="1"/>
    <n v="0.50800000000000001"/>
  </r>
  <r>
    <x v="18"/>
    <x v="1"/>
    <x v="1"/>
    <n v="1.27"/>
  </r>
  <r>
    <x v="19"/>
    <x v="1"/>
    <x v="1"/>
    <n v="0"/>
  </r>
  <r>
    <x v="20"/>
    <x v="1"/>
    <x v="1"/>
    <n v="0"/>
  </r>
  <r>
    <x v="21"/>
    <x v="1"/>
    <x v="1"/>
    <n v="8.636000000000001"/>
  </r>
  <r>
    <x v="22"/>
    <x v="1"/>
    <x v="1"/>
    <n v="4.3180000000000005"/>
  </r>
  <r>
    <x v="23"/>
    <x v="1"/>
    <x v="1"/>
    <n v="33.527999999999999"/>
  </r>
  <r>
    <x v="24"/>
    <x v="1"/>
    <x v="1"/>
    <n v="37.591999999999999"/>
  </r>
  <r>
    <x v="25"/>
    <x v="1"/>
    <x v="1"/>
    <n v="5.08"/>
  </r>
  <r>
    <x v="26"/>
    <x v="1"/>
    <x v="1"/>
    <n v="22.097999999999999"/>
  </r>
  <r>
    <x v="27"/>
    <x v="1"/>
    <x v="1"/>
    <n v="14.985999999999999"/>
  </r>
  <r>
    <x v="28"/>
    <x v="1"/>
    <x v="1"/>
    <n v="22.097999999999999"/>
  </r>
  <r>
    <x v="29"/>
    <x v="1"/>
    <x v="1"/>
    <n v="1.778"/>
  </r>
  <r>
    <x v="30"/>
    <x v="1"/>
    <x v="1"/>
    <n v="0"/>
  </r>
  <r>
    <x v="0"/>
    <x v="2"/>
    <x v="1"/>
    <n v="4.0640000000000001"/>
  </r>
  <r>
    <x v="1"/>
    <x v="2"/>
    <x v="1"/>
    <n v="23.622"/>
  </r>
  <r>
    <x v="2"/>
    <x v="2"/>
    <x v="1"/>
    <n v="0"/>
  </r>
  <r>
    <x v="3"/>
    <x v="2"/>
    <x v="1"/>
    <n v="28.701999999999995"/>
  </r>
  <r>
    <x v="4"/>
    <x v="2"/>
    <x v="1"/>
    <n v="1.5239999999999998"/>
  </r>
  <r>
    <x v="5"/>
    <x v="2"/>
    <x v="1"/>
    <n v="21.335999999999999"/>
  </r>
  <r>
    <x v="6"/>
    <x v="2"/>
    <x v="1"/>
    <n v="10.667999999999999"/>
  </r>
  <r>
    <x v="7"/>
    <x v="2"/>
    <x v="1"/>
    <n v="6.0959999999999992"/>
  </r>
  <r>
    <x v="8"/>
    <x v="2"/>
    <x v="1"/>
    <n v="20.32"/>
  </r>
  <r>
    <x v="9"/>
    <x v="2"/>
    <x v="1"/>
    <n v="9.1439999999999984"/>
  </r>
  <r>
    <x v="10"/>
    <x v="2"/>
    <x v="1"/>
    <n v="2.794"/>
  </r>
  <r>
    <x v="11"/>
    <x v="2"/>
    <x v="1"/>
    <n v="14.731999999999998"/>
  </r>
  <r>
    <x v="12"/>
    <x v="2"/>
    <x v="1"/>
    <n v="6.35"/>
  </r>
  <r>
    <x v="13"/>
    <x v="2"/>
    <x v="1"/>
    <n v="0"/>
  </r>
  <r>
    <x v="14"/>
    <x v="2"/>
    <x v="1"/>
    <n v="0"/>
  </r>
  <r>
    <x v="15"/>
    <x v="2"/>
    <x v="1"/>
    <n v="0"/>
  </r>
  <r>
    <x v="16"/>
    <x v="2"/>
    <x v="1"/>
    <n v="0"/>
  </r>
  <r>
    <x v="17"/>
    <x v="2"/>
    <x v="1"/>
    <n v="0"/>
  </r>
  <r>
    <x v="18"/>
    <x v="2"/>
    <x v="1"/>
    <n v="0"/>
  </r>
  <r>
    <x v="19"/>
    <x v="2"/>
    <x v="1"/>
    <n v="0"/>
  </r>
  <r>
    <x v="20"/>
    <x v="2"/>
    <x v="1"/>
    <n v="0"/>
  </r>
  <r>
    <x v="21"/>
    <x v="2"/>
    <x v="1"/>
    <n v="0"/>
  </r>
  <r>
    <x v="22"/>
    <x v="2"/>
    <x v="1"/>
    <n v="0"/>
  </r>
  <r>
    <x v="23"/>
    <x v="2"/>
    <x v="1"/>
    <n v="0"/>
  </r>
  <r>
    <x v="24"/>
    <x v="2"/>
    <x v="1"/>
    <n v="0"/>
  </r>
  <r>
    <x v="25"/>
    <x v="2"/>
    <x v="1"/>
    <n v="0"/>
  </r>
  <r>
    <x v="26"/>
    <x v="2"/>
    <x v="1"/>
    <n v="0"/>
  </r>
  <r>
    <x v="27"/>
    <x v="2"/>
    <x v="1"/>
    <n v="0"/>
  </r>
  <r>
    <x v="28"/>
    <x v="2"/>
    <x v="1"/>
    <n v="0"/>
  </r>
  <r>
    <x v="29"/>
    <x v="2"/>
    <x v="1"/>
    <n v="0"/>
  </r>
  <r>
    <x v="0"/>
    <x v="3"/>
    <x v="1"/>
    <n v="0"/>
  </r>
  <r>
    <x v="1"/>
    <x v="3"/>
    <x v="1"/>
    <n v="0"/>
  </r>
  <r>
    <x v="2"/>
    <x v="3"/>
    <x v="1"/>
    <n v="0"/>
  </r>
  <r>
    <x v="3"/>
    <x v="3"/>
    <x v="1"/>
    <n v="0"/>
  </r>
  <r>
    <x v="4"/>
    <x v="3"/>
    <x v="1"/>
    <n v="0"/>
  </r>
  <r>
    <x v="5"/>
    <x v="3"/>
    <x v="1"/>
    <n v="0"/>
  </r>
  <r>
    <x v="6"/>
    <x v="3"/>
    <x v="1"/>
    <n v="0"/>
  </r>
  <r>
    <x v="7"/>
    <x v="3"/>
    <x v="1"/>
    <n v="0"/>
  </r>
  <r>
    <x v="8"/>
    <x v="3"/>
    <x v="1"/>
    <n v="0"/>
  </r>
  <r>
    <x v="9"/>
    <x v="3"/>
    <x v="1"/>
    <n v="0"/>
  </r>
  <r>
    <x v="10"/>
    <x v="3"/>
    <x v="1"/>
    <n v="0"/>
  </r>
  <r>
    <x v="11"/>
    <x v="3"/>
    <x v="1"/>
    <n v="0"/>
  </r>
  <r>
    <x v="12"/>
    <x v="3"/>
    <x v="1"/>
    <n v="0"/>
  </r>
  <r>
    <x v="13"/>
    <x v="3"/>
    <x v="1"/>
    <n v="0"/>
  </r>
  <r>
    <x v="14"/>
    <x v="3"/>
    <x v="1"/>
    <n v="0"/>
  </r>
  <r>
    <x v="15"/>
    <x v="3"/>
    <x v="1"/>
    <n v="0"/>
  </r>
  <r>
    <x v="16"/>
    <x v="3"/>
    <x v="1"/>
    <n v="0"/>
  </r>
  <r>
    <x v="17"/>
    <x v="3"/>
    <x v="1"/>
    <n v="0"/>
  </r>
  <r>
    <x v="18"/>
    <x v="3"/>
    <x v="1"/>
    <n v="0"/>
  </r>
  <r>
    <x v="19"/>
    <x v="3"/>
    <x v="1"/>
    <n v="0"/>
  </r>
  <r>
    <x v="20"/>
    <x v="3"/>
    <x v="1"/>
    <n v="0"/>
  </r>
  <r>
    <x v="21"/>
    <x v="3"/>
    <x v="1"/>
    <n v="0"/>
  </r>
  <r>
    <x v="22"/>
    <x v="3"/>
    <x v="1"/>
    <n v="0"/>
  </r>
  <r>
    <x v="23"/>
    <x v="3"/>
    <x v="1"/>
    <n v="0"/>
  </r>
  <r>
    <x v="24"/>
    <x v="3"/>
    <x v="1"/>
    <n v="48.26"/>
  </r>
  <r>
    <x v="25"/>
    <x v="3"/>
    <x v="1"/>
    <n v="0"/>
  </r>
  <r>
    <x v="26"/>
    <x v="3"/>
    <x v="1"/>
    <n v="0"/>
  </r>
  <r>
    <x v="27"/>
    <x v="3"/>
    <x v="1"/>
    <n v="0"/>
  </r>
  <r>
    <x v="28"/>
    <x v="3"/>
    <x v="1"/>
    <n v="0"/>
  </r>
  <r>
    <x v="29"/>
    <x v="3"/>
    <x v="1"/>
    <n v="0"/>
  </r>
  <r>
    <x v="30"/>
    <x v="3"/>
    <x v="1"/>
    <n v="0"/>
  </r>
  <r>
    <x v="0"/>
    <x v="4"/>
    <x v="2"/>
    <n v="0"/>
  </r>
  <r>
    <x v="1"/>
    <x v="4"/>
    <x v="2"/>
    <n v="0"/>
  </r>
  <r>
    <x v="2"/>
    <x v="4"/>
    <x v="2"/>
    <n v="0"/>
  </r>
  <r>
    <x v="3"/>
    <x v="4"/>
    <x v="2"/>
    <n v="0"/>
  </r>
  <r>
    <x v="4"/>
    <x v="4"/>
    <x v="2"/>
    <n v="0"/>
  </r>
  <r>
    <x v="5"/>
    <x v="4"/>
    <x v="2"/>
    <n v="0"/>
  </r>
  <r>
    <x v="6"/>
    <x v="4"/>
    <x v="2"/>
    <n v="0"/>
  </r>
  <r>
    <x v="7"/>
    <x v="4"/>
    <x v="2"/>
    <n v="0"/>
  </r>
  <r>
    <x v="8"/>
    <x v="4"/>
    <x v="2"/>
    <n v="0"/>
  </r>
  <r>
    <x v="9"/>
    <x v="4"/>
    <x v="2"/>
    <n v="0"/>
  </r>
  <r>
    <x v="10"/>
    <x v="4"/>
    <x v="2"/>
    <n v="0"/>
  </r>
  <r>
    <x v="11"/>
    <x v="4"/>
    <x v="2"/>
    <n v="0"/>
  </r>
  <r>
    <x v="12"/>
    <x v="4"/>
    <x v="2"/>
    <n v="0"/>
  </r>
  <r>
    <x v="13"/>
    <x v="4"/>
    <x v="2"/>
    <n v="0"/>
  </r>
  <r>
    <x v="14"/>
    <x v="4"/>
    <x v="2"/>
    <n v="0"/>
  </r>
  <r>
    <x v="15"/>
    <x v="4"/>
    <x v="2"/>
    <n v="0"/>
  </r>
  <r>
    <x v="16"/>
    <x v="4"/>
    <x v="2"/>
    <n v="0"/>
  </r>
  <r>
    <x v="17"/>
    <x v="4"/>
    <x v="2"/>
    <n v="0"/>
  </r>
  <r>
    <x v="18"/>
    <x v="4"/>
    <x v="2"/>
    <n v="0"/>
  </r>
  <r>
    <x v="19"/>
    <x v="4"/>
    <x v="2"/>
    <n v="0"/>
  </r>
  <r>
    <x v="20"/>
    <x v="4"/>
    <x v="2"/>
    <n v="0"/>
  </r>
  <r>
    <x v="21"/>
    <x v="4"/>
    <x v="2"/>
    <n v="0"/>
  </r>
  <r>
    <x v="22"/>
    <x v="4"/>
    <x v="2"/>
    <n v="0"/>
  </r>
  <r>
    <x v="23"/>
    <x v="4"/>
    <x v="2"/>
    <n v="0"/>
  </r>
  <r>
    <x v="24"/>
    <x v="4"/>
    <x v="2"/>
    <n v="0"/>
  </r>
  <r>
    <x v="25"/>
    <x v="4"/>
    <x v="2"/>
    <n v="0"/>
  </r>
  <r>
    <x v="26"/>
    <x v="4"/>
    <x v="2"/>
    <n v="0"/>
  </r>
  <r>
    <x v="27"/>
    <x v="4"/>
    <x v="2"/>
    <n v="0"/>
  </r>
  <r>
    <x v="28"/>
    <x v="4"/>
    <x v="2"/>
    <n v="0"/>
  </r>
  <r>
    <x v="29"/>
    <x v="4"/>
    <x v="2"/>
    <n v="0"/>
  </r>
  <r>
    <x v="30"/>
    <x v="4"/>
    <x v="2"/>
    <n v="0"/>
  </r>
  <r>
    <x v="0"/>
    <x v="5"/>
    <x v="2"/>
    <n v="0"/>
  </r>
  <r>
    <x v="1"/>
    <x v="5"/>
    <x v="2"/>
    <n v="0"/>
  </r>
  <r>
    <x v="2"/>
    <x v="5"/>
    <x v="2"/>
    <n v="0"/>
  </r>
  <r>
    <x v="3"/>
    <x v="5"/>
    <x v="2"/>
    <n v="0"/>
  </r>
  <r>
    <x v="4"/>
    <x v="5"/>
    <x v="2"/>
    <n v="0"/>
  </r>
  <r>
    <x v="5"/>
    <x v="5"/>
    <x v="2"/>
    <n v="0"/>
  </r>
  <r>
    <x v="6"/>
    <x v="5"/>
    <x v="2"/>
    <n v="0"/>
  </r>
  <r>
    <x v="7"/>
    <x v="5"/>
    <x v="2"/>
    <n v="0"/>
  </r>
  <r>
    <x v="8"/>
    <x v="5"/>
    <x v="2"/>
    <n v="0"/>
  </r>
  <r>
    <x v="9"/>
    <x v="5"/>
    <x v="2"/>
    <n v="0"/>
  </r>
  <r>
    <x v="10"/>
    <x v="5"/>
    <x v="2"/>
    <n v="0"/>
  </r>
  <r>
    <x v="11"/>
    <x v="5"/>
    <x v="2"/>
    <n v="0"/>
  </r>
  <r>
    <x v="12"/>
    <x v="5"/>
    <x v="2"/>
    <n v="0"/>
  </r>
  <r>
    <x v="13"/>
    <x v="5"/>
    <x v="2"/>
    <n v="0"/>
  </r>
  <r>
    <x v="14"/>
    <x v="5"/>
    <x v="2"/>
    <n v="0"/>
  </r>
  <r>
    <x v="15"/>
    <x v="5"/>
    <x v="2"/>
    <n v="0"/>
  </r>
  <r>
    <x v="16"/>
    <x v="5"/>
    <x v="2"/>
    <n v="0"/>
  </r>
  <r>
    <x v="17"/>
    <x v="5"/>
    <x v="2"/>
    <n v="0"/>
  </r>
  <r>
    <x v="18"/>
    <x v="5"/>
    <x v="2"/>
    <n v="0"/>
  </r>
  <r>
    <x v="19"/>
    <x v="5"/>
    <x v="2"/>
    <n v="0"/>
  </r>
  <r>
    <x v="20"/>
    <x v="5"/>
    <x v="2"/>
    <n v="0"/>
  </r>
  <r>
    <x v="21"/>
    <x v="5"/>
    <x v="2"/>
    <n v="0"/>
  </r>
  <r>
    <x v="22"/>
    <x v="5"/>
    <x v="2"/>
    <n v="0"/>
  </r>
  <r>
    <x v="23"/>
    <x v="5"/>
    <x v="2"/>
    <n v="0"/>
  </r>
  <r>
    <x v="24"/>
    <x v="5"/>
    <x v="2"/>
    <n v="0"/>
  </r>
  <r>
    <x v="25"/>
    <x v="5"/>
    <x v="2"/>
    <n v="0"/>
  </r>
  <r>
    <x v="26"/>
    <x v="5"/>
    <x v="2"/>
    <n v="0"/>
  </r>
  <r>
    <x v="27"/>
    <x v="5"/>
    <x v="2"/>
    <n v="0"/>
  </r>
  <r>
    <x v="0"/>
    <x v="6"/>
    <x v="2"/>
    <n v="0"/>
  </r>
  <r>
    <x v="1"/>
    <x v="6"/>
    <x v="2"/>
    <n v="0"/>
  </r>
  <r>
    <x v="2"/>
    <x v="6"/>
    <x v="2"/>
    <n v="0"/>
  </r>
  <r>
    <x v="3"/>
    <x v="6"/>
    <x v="2"/>
    <n v="0"/>
  </r>
  <r>
    <x v="4"/>
    <x v="6"/>
    <x v="2"/>
    <n v="0"/>
  </r>
  <r>
    <x v="5"/>
    <x v="6"/>
    <x v="2"/>
    <n v="0"/>
  </r>
  <r>
    <x v="6"/>
    <x v="6"/>
    <x v="2"/>
    <n v="0"/>
  </r>
  <r>
    <x v="7"/>
    <x v="6"/>
    <x v="2"/>
    <n v="0"/>
  </r>
  <r>
    <x v="8"/>
    <x v="6"/>
    <x v="2"/>
    <n v="0"/>
  </r>
  <r>
    <x v="9"/>
    <x v="6"/>
    <x v="2"/>
    <n v="0"/>
  </r>
  <r>
    <x v="10"/>
    <x v="6"/>
    <x v="2"/>
    <n v="19.303999999999998"/>
  </r>
  <r>
    <x v="11"/>
    <x v="6"/>
    <x v="2"/>
    <n v="6.6040000000000001"/>
  </r>
  <r>
    <x v="12"/>
    <x v="6"/>
    <x v="2"/>
    <n v="0"/>
  </r>
  <r>
    <x v="13"/>
    <x v="6"/>
    <x v="2"/>
    <n v="0"/>
  </r>
  <r>
    <x v="14"/>
    <x v="6"/>
    <x v="2"/>
    <n v="0"/>
  </r>
  <r>
    <x v="15"/>
    <x v="6"/>
    <x v="2"/>
    <n v="0"/>
  </r>
  <r>
    <x v="16"/>
    <x v="6"/>
    <x v="2"/>
    <n v="0"/>
  </r>
  <r>
    <x v="17"/>
    <x v="6"/>
    <x v="2"/>
    <n v="0"/>
  </r>
  <r>
    <x v="18"/>
    <x v="6"/>
    <x v="2"/>
    <n v="0"/>
  </r>
  <r>
    <x v="19"/>
    <x v="6"/>
    <x v="2"/>
    <n v="0"/>
  </r>
  <r>
    <x v="20"/>
    <x v="6"/>
    <x v="2"/>
    <n v="0"/>
  </r>
  <r>
    <x v="21"/>
    <x v="6"/>
    <x v="2"/>
    <n v="0"/>
  </r>
  <r>
    <x v="22"/>
    <x v="6"/>
    <x v="2"/>
    <n v="0"/>
  </r>
  <r>
    <x v="23"/>
    <x v="6"/>
    <x v="2"/>
    <n v="0"/>
  </r>
  <r>
    <x v="24"/>
    <x v="6"/>
    <x v="2"/>
    <n v="0"/>
  </r>
  <r>
    <x v="25"/>
    <x v="6"/>
    <x v="2"/>
    <n v="0"/>
  </r>
  <r>
    <x v="26"/>
    <x v="6"/>
    <x v="2"/>
    <n v="0"/>
  </r>
  <r>
    <x v="27"/>
    <x v="6"/>
    <x v="2"/>
    <n v="0"/>
  </r>
  <r>
    <x v="28"/>
    <x v="6"/>
    <x v="2"/>
    <n v="0"/>
  </r>
  <r>
    <x v="29"/>
    <x v="6"/>
    <x v="2"/>
    <n v="0"/>
  </r>
  <r>
    <x v="30"/>
    <x v="6"/>
    <x v="2"/>
    <n v="0"/>
  </r>
  <r>
    <x v="0"/>
    <x v="7"/>
    <x v="2"/>
    <n v="0"/>
  </r>
  <r>
    <x v="1"/>
    <x v="7"/>
    <x v="2"/>
    <n v="0"/>
  </r>
  <r>
    <x v="2"/>
    <x v="7"/>
    <x v="2"/>
    <n v="0"/>
  </r>
  <r>
    <x v="3"/>
    <x v="7"/>
    <x v="2"/>
    <n v="12.191999999999998"/>
  </r>
  <r>
    <x v="4"/>
    <x v="7"/>
    <x v="2"/>
    <n v="0"/>
  </r>
  <r>
    <x v="5"/>
    <x v="7"/>
    <x v="2"/>
    <n v="0"/>
  </r>
  <r>
    <x v="6"/>
    <x v="7"/>
    <x v="2"/>
    <n v="0"/>
  </r>
  <r>
    <x v="7"/>
    <x v="7"/>
    <x v="2"/>
    <n v="0"/>
  </r>
  <r>
    <x v="8"/>
    <x v="7"/>
    <x v="2"/>
    <n v="0"/>
  </r>
  <r>
    <x v="9"/>
    <x v="7"/>
    <x v="2"/>
    <n v="0"/>
  </r>
  <r>
    <x v="10"/>
    <x v="7"/>
    <x v="2"/>
    <n v="0"/>
  </r>
  <r>
    <x v="11"/>
    <x v="7"/>
    <x v="2"/>
    <n v="0"/>
  </r>
  <r>
    <x v="12"/>
    <x v="7"/>
    <x v="2"/>
    <n v="0"/>
  </r>
  <r>
    <x v="13"/>
    <x v="7"/>
    <x v="2"/>
    <n v="1.016"/>
  </r>
  <r>
    <x v="14"/>
    <x v="7"/>
    <x v="2"/>
    <n v="0"/>
  </r>
  <r>
    <x v="15"/>
    <x v="7"/>
    <x v="2"/>
    <n v="0"/>
  </r>
  <r>
    <x v="16"/>
    <x v="7"/>
    <x v="2"/>
    <n v="0"/>
  </r>
  <r>
    <x v="17"/>
    <x v="7"/>
    <x v="2"/>
    <n v="0"/>
  </r>
  <r>
    <x v="18"/>
    <x v="7"/>
    <x v="2"/>
    <n v="0"/>
  </r>
  <r>
    <x v="19"/>
    <x v="7"/>
    <x v="2"/>
    <n v="0"/>
  </r>
  <r>
    <x v="20"/>
    <x v="7"/>
    <x v="2"/>
    <n v="0"/>
  </r>
  <r>
    <x v="21"/>
    <x v="7"/>
    <x v="2"/>
    <n v="0"/>
  </r>
  <r>
    <x v="22"/>
    <x v="7"/>
    <x v="2"/>
    <n v="0"/>
  </r>
  <r>
    <x v="23"/>
    <x v="7"/>
    <x v="2"/>
    <n v="0"/>
  </r>
  <r>
    <x v="24"/>
    <x v="7"/>
    <x v="2"/>
    <n v="0"/>
  </r>
  <r>
    <x v="25"/>
    <x v="7"/>
    <x v="2"/>
    <n v="0"/>
  </r>
  <r>
    <x v="26"/>
    <x v="7"/>
    <x v="2"/>
    <n v="0"/>
  </r>
  <r>
    <x v="27"/>
    <x v="7"/>
    <x v="2"/>
    <n v="4.8259999999999996"/>
  </r>
  <r>
    <x v="28"/>
    <x v="7"/>
    <x v="2"/>
    <n v="0"/>
  </r>
  <r>
    <x v="29"/>
    <x v="7"/>
    <x v="2"/>
    <n v="34.544000000000004"/>
  </r>
  <r>
    <x v="0"/>
    <x v="8"/>
    <x v="2"/>
    <n v="0"/>
  </r>
  <r>
    <x v="1"/>
    <x v="8"/>
    <x v="2"/>
    <n v="0"/>
  </r>
  <r>
    <x v="2"/>
    <x v="8"/>
    <x v="2"/>
    <n v="0"/>
  </r>
  <r>
    <x v="3"/>
    <x v="8"/>
    <x v="2"/>
    <n v="0"/>
  </r>
  <r>
    <x v="4"/>
    <x v="8"/>
    <x v="2"/>
    <n v="0"/>
  </r>
  <r>
    <x v="5"/>
    <x v="8"/>
    <x v="2"/>
    <n v="0"/>
  </r>
  <r>
    <x v="6"/>
    <x v="8"/>
    <x v="2"/>
    <n v="0"/>
  </r>
  <r>
    <x v="7"/>
    <x v="8"/>
    <x v="2"/>
    <n v="0"/>
  </r>
  <r>
    <x v="8"/>
    <x v="8"/>
    <x v="2"/>
    <n v="3.0479999999999996"/>
  </r>
  <r>
    <x v="9"/>
    <x v="8"/>
    <x v="2"/>
    <n v="0"/>
  </r>
  <r>
    <x v="10"/>
    <x v="8"/>
    <x v="2"/>
    <n v="0"/>
  </r>
  <r>
    <x v="11"/>
    <x v="8"/>
    <x v="2"/>
    <n v="0"/>
  </r>
  <r>
    <x v="12"/>
    <x v="8"/>
    <x v="2"/>
    <n v="0"/>
  </r>
  <r>
    <x v="13"/>
    <x v="8"/>
    <x v="2"/>
    <n v="0"/>
  </r>
  <r>
    <x v="14"/>
    <x v="8"/>
    <x v="2"/>
    <n v="15.493999999999998"/>
  </r>
  <r>
    <x v="15"/>
    <x v="8"/>
    <x v="2"/>
    <n v="0"/>
  </r>
  <r>
    <x v="16"/>
    <x v="8"/>
    <x v="2"/>
    <n v="13.208"/>
  </r>
  <r>
    <x v="17"/>
    <x v="8"/>
    <x v="2"/>
    <n v="0"/>
  </r>
  <r>
    <x v="18"/>
    <x v="8"/>
    <x v="2"/>
    <n v="0"/>
  </r>
  <r>
    <x v="19"/>
    <x v="8"/>
    <x v="2"/>
    <n v="3.8099999999999996"/>
  </r>
  <r>
    <x v="20"/>
    <x v="8"/>
    <x v="2"/>
    <n v="0"/>
  </r>
  <r>
    <x v="21"/>
    <x v="8"/>
    <x v="2"/>
    <n v="5.08"/>
  </r>
  <r>
    <x v="22"/>
    <x v="8"/>
    <x v="2"/>
    <n v="3.8099999999999996"/>
  </r>
  <r>
    <x v="23"/>
    <x v="8"/>
    <x v="2"/>
    <n v="5.5880000000000001"/>
  </r>
  <r>
    <x v="24"/>
    <x v="8"/>
    <x v="2"/>
    <n v="0"/>
  </r>
  <r>
    <x v="25"/>
    <x v="8"/>
    <x v="2"/>
    <n v="0"/>
  </r>
  <r>
    <x v="26"/>
    <x v="8"/>
    <x v="2"/>
    <n v="0"/>
  </r>
  <r>
    <x v="27"/>
    <x v="8"/>
    <x v="2"/>
    <n v="27.178000000000001"/>
  </r>
  <r>
    <x v="28"/>
    <x v="8"/>
    <x v="2"/>
    <n v="0"/>
  </r>
  <r>
    <x v="29"/>
    <x v="8"/>
    <x v="2"/>
    <n v="0"/>
  </r>
  <r>
    <x v="30"/>
    <x v="8"/>
    <x v="2"/>
    <n v="9.1439999999999984"/>
  </r>
  <r>
    <x v="0"/>
    <x v="9"/>
    <x v="2"/>
    <n v="0"/>
  </r>
  <r>
    <x v="1"/>
    <x v="9"/>
    <x v="2"/>
    <n v="8.8899999999999988"/>
  </r>
  <r>
    <x v="2"/>
    <x v="9"/>
    <x v="2"/>
    <n v="0"/>
  </r>
  <r>
    <x v="3"/>
    <x v="9"/>
    <x v="2"/>
    <n v="8.636000000000001"/>
  </r>
  <r>
    <x v="4"/>
    <x v="9"/>
    <x v="2"/>
    <n v="0.50800000000000001"/>
  </r>
  <r>
    <x v="5"/>
    <x v="9"/>
    <x v="2"/>
    <n v="0"/>
  </r>
  <r>
    <x v="6"/>
    <x v="9"/>
    <x v="2"/>
    <n v="50.545999999999999"/>
  </r>
  <r>
    <x v="7"/>
    <x v="9"/>
    <x v="2"/>
    <n v="5.08"/>
  </r>
  <r>
    <x v="8"/>
    <x v="9"/>
    <x v="2"/>
    <n v="0"/>
  </r>
  <r>
    <x v="9"/>
    <x v="9"/>
    <x v="2"/>
    <n v="0"/>
  </r>
  <r>
    <x v="10"/>
    <x v="9"/>
    <x v="2"/>
    <n v="2.794"/>
  </r>
  <r>
    <x v="11"/>
    <x v="9"/>
    <x v="2"/>
    <n v="9.6519999999999992"/>
  </r>
  <r>
    <x v="12"/>
    <x v="9"/>
    <x v="2"/>
    <n v="0"/>
  </r>
  <r>
    <x v="13"/>
    <x v="9"/>
    <x v="2"/>
    <n v="4.0640000000000001"/>
  </r>
  <r>
    <x v="14"/>
    <x v="9"/>
    <x v="2"/>
    <n v="12.191999999999998"/>
  </r>
  <r>
    <x v="15"/>
    <x v="9"/>
    <x v="2"/>
    <n v="29.717999999999996"/>
  </r>
  <r>
    <x v="16"/>
    <x v="9"/>
    <x v="2"/>
    <n v="28.194000000000003"/>
  </r>
  <r>
    <x v="17"/>
    <x v="9"/>
    <x v="2"/>
    <n v="24.383999999999997"/>
  </r>
  <r>
    <x v="18"/>
    <x v="9"/>
    <x v="2"/>
    <n v="16.256"/>
  </r>
  <r>
    <x v="19"/>
    <x v="9"/>
    <x v="2"/>
    <n v="0"/>
  </r>
  <r>
    <x v="20"/>
    <x v="9"/>
    <x v="2"/>
    <n v="0"/>
  </r>
  <r>
    <x v="21"/>
    <x v="9"/>
    <x v="2"/>
    <n v="6.8579999999999997"/>
  </r>
  <r>
    <x v="22"/>
    <x v="9"/>
    <x v="2"/>
    <n v="0"/>
  </r>
  <r>
    <x v="23"/>
    <x v="9"/>
    <x v="2"/>
    <n v="0"/>
  </r>
  <r>
    <x v="24"/>
    <x v="9"/>
    <x v="2"/>
    <n v="0"/>
  </r>
  <r>
    <x v="25"/>
    <x v="9"/>
    <x v="2"/>
    <n v="34.798000000000002"/>
  </r>
  <r>
    <x v="26"/>
    <x v="9"/>
    <x v="2"/>
    <n v="24.383999999999997"/>
  </r>
  <r>
    <x v="27"/>
    <x v="9"/>
    <x v="2"/>
    <n v="5.5880000000000001"/>
  </r>
  <r>
    <x v="28"/>
    <x v="9"/>
    <x v="2"/>
    <n v="0"/>
  </r>
  <r>
    <x v="29"/>
    <x v="9"/>
    <x v="2"/>
    <n v="0"/>
  </r>
  <r>
    <x v="0"/>
    <x v="10"/>
    <x v="2"/>
    <n v="3.556"/>
  </r>
  <r>
    <x v="1"/>
    <x v="10"/>
    <x v="2"/>
    <n v="7.8739999999999997"/>
  </r>
  <r>
    <x v="2"/>
    <x v="10"/>
    <x v="2"/>
    <n v="16.509999999999998"/>
  </r>
  <r>
    <x v="3"/>
    <x v="10"/>
    <x v="2"/>
    <n v="2.794"/>
  </r>
  <r>
    <x v="4"/>
    <x v="10"/>
    <x v="2"/>
    <n v="0"/>
  </r>
  <r>
    <x v="5"/>
    <x v="10"/>
    <x v="2"/>
    <n v="38.607999999999997"/>
  </r>
  <r>
    <x v="6"/>
    <x v="10"/>
    <x v="2"/>
    <n v="30.225999999999996"/>
  </r>
  <r>
    <x v="7"/>
    <x v="10"/>
    <x v="2"/>
    <n v="30.225999999999996"/>
  </r>
  <r>
    <x v="8"/>
    <x v="10"/>
    <x v="2"/>
    <n v="19.812000000000001"/>
  </r>
  <r>
    <x v="9"/>
    <x v="10"/>
    <x v="2"/>
    <n v="0"/>
  </r>
  <r>
    <x v="10"/>
    <x v="10"/>
    <x v="2"/>
    <n v="4.3180000000000005"/>
  </r>
  <r>
    <x v="11"/>
    <x v="10"/>
    <x v="2"/>
    <n v="22.86"/>
  </r>
  <r>
    <x v="12"/>
    <x v="10"/>
    <x v="2"/>
    <n v="9.1439999999999984"/>
  </r>
  <r>
    <x v="13"/>
    <x v="10"/>
    <x v="2"/>
    <n v="34.29"/>
  </r>
  <r>
    <x v="14"/>
    <x v="10"/>
    <x v="2"/>
    <n v="24.383999999999997"/>
  </r>
  <r>
    <x v="15"/>
    <x v="10"/>
    <x v="2"/>
    <n v="0"/>
  </r>
  <r>
    <x v="16"/>
    <x v="10"/>
    <x v="2"/>
    <n v="22.352"/>
  </r>
  <r>
    <x v="17"/>
    <x v="10"/>
    <x v="2"/>
    <n v="40.131999999999998"/>
  </r>
  <r>
    <x v="18"/>
    <x v="10"/>
    <x v="2"/>
    <n v="7.6199999999999992"/>
  </r>
  <r>
    <x v="19"/>
    <x v="10"/>
    <x v="2"/>
    <n v="124.46000000000001"/>
  </r>
  <r>
    <x v="20"/>
    <x v="10"/>
    <x v="2"/>
    <n v="4.3180000000000005"/>
  </r>
  <r>
    <x v="21"/>
    <x v="10"/>
    <x v="2"/>
    <n v="5.3339999999999996"/>
  </r>
  <r>
    <x v="22"/>
    <x v="10"/>
    <x v="2"/>
    <n v="5.5880000000000001"/>
  </r>
  <r>
    <x v="23"/>
    <x v="10"/>
    <x v="2"/>
    <n v="3.302"/>
  </r>
  <r>
    <x v="24"/>
    <x v="10"/>
    <x v="2"/>
    <n v="9.1439999999999984"/>
  </r>
  <r>
    <x v="25"/>
    <x v="10"/>
    <x v="2"/>
    <n v="22.605999999999998"/>
  </r>
  <r>
    <x v="26"/>
    <x v="10"/>
    <x v="2"/>
    <n v="0"/>
  </r>
  <r>
    <x v="27"/>
    <x v="10"/>
    <x v="2"/>
    <n v="0"/>
  </r>
  <r>
    <x v="28"/>
    <x v="10"/>
    <x v="2"/>
    <n v="8.8899999999999988"/>
  </r>
  <r>
    <x v="29"/>
    <x v="10"/>
    <x v="2"/>
    <n v="0"/>
  </r>
  <r>
    <x v="30"/>
    <x v="10"/>
    <x v="2"/>
    <n v="9.1439999999999984"/>
  </r>
  <r>
    <x v="0"/>
    <x v="11"/>
    <x v="2"/>
    <n v="1.016"/>
  </r>
  <r>
    <x v="1"/>
    <x v="11"/>
    <x v="2"/>
    <n v="27.686"/>
  </r>
  <r>
    <x v="2"/>
    <x v="11"/>
    <x v="2"/>
    <n v="57.657999999999994"/>
  </r>
  <r>
    <x v="3"/>
    <x v="11"/>
    <x v="2"/>
    <n v="1.5239999999999998"/>
  </r>
  <r>
    <x v="4"/>
    <x v="11"/>
    <x v="2"/>
    <n v="19.812000000000001"/>
  </r>
  <r>
    <x v="5"/>
    <x v="11"/>
    <x v="2"/>
    <n v="18.795999999999999"/>
  </r>
  <r>
    <x v="6"/>
    <x v="11"/>
    <x v="2"/>
    <n v="3.556"/>
  </r>
  <r>
    <x v="7"/>
    <x v="11"/>
    <x v="2"/>
    <n v="9.1439999999999984"/>
  </r>
  <r>
    <x v="8"/>
    <x v="11"/>
    <x v="2"/>
    <n v="9.1439999999999984"/>
  </r>
  <r>
    <x v="9"/>
    <x v="11"/>
    <x v="2"/>
    <n v="7.1120000000000001"/>
  </r>
  <r>
    <x v="10"/>
    <x v="11"/>
    <x v="2"/>
    <n v="6.6040000000000001"/>
  </r>
  <r>
    <x v="11"/>
    <x v="11"/>
    <x v="2"/>
    <n v="5.5880000000000001"/>
  </r>
  <r>
    <x v="12"/>
    <x v="11"/>
    <x v="2"/>
    <n v="22.605999999999998"/>
  </r>
  <r>
    <x v="13"/>
    <x v="11"/>
    <x v="2"/>
    <n v="0"/>
  </r>
  <r>
    <x v="14"/>
    <x v="11"/>
    <x v="2"/>
    <n v="0.254"/>
  </r>
  <r>
    <x v="15"/>
    <x v="11"/>
    <x v="2"/>
    <n v="21.843999999999998"/>
  </r>
  <r>
    <x v="16"/>
    <x v="11"/>
    <x v="2"/>
    <n v="43.18"/>
  </r>
  <r>
    <x v="17"/>
    <x v="11"/>
    <x v="2"/>
    <n v="4.5719999999999992"/>
  </r>
  <r>
    <x v="18"/>
    <x v="11"/>
    <x v="2"/>
    <n v="28.194000000000003"/>
  </r>
  <r>
    <x v="19"/>
    <x v="11"/>
    <x v="2"/>
    <n v="26.923999999999999"/>
  </r>
  <r>
    <x v="20"/>
    <x v="11"/>
    <x v="2"/>
    <n v="7.1120000000000001"/>
  </r>
  <r>
    <x v="21"/>
    <x v="11"/>
    <x v="2"/>
    <n v="11.176"/>
  </r>
  <r>
    <x v="22"/>
    <x v="11"/>
    <x v="2"/>
    <n v="43.18"/>
  </r>
  <r>
    <x v="23"/>
    <x v="11"/>
    <x v="2"/>
    <n v="148.58999999999997"/>
  </r>
  <r>
    <x v="24"/>
    <x v="11"/>
    <x v="2"/>
    <n v="28.955999999999996"/>
  </r>
  <r>
    <x v="25"/>
    <x v="11"/>
    <x v="2"/>
    <n v="1.27"/>
  </r>
  <r>
    <x v="26"/>
    <x v="11"/>
    <x v="2"/>
    <n v="17.272000000000002"/>
  </r>
  <r>
    <x v="27"/>
    <x v="11"/>
    <x v="2"/>
    <n v="40.386000000000003"/>
  </r>
  <r>
    <x v="28"/>
    <x v="11"/>
    <x v="2"/>
    <n v="4.0640000000000001"/>
  </r>
  <r>
    <x v="29"/>
    <x v="11"/>
    <x v="2"/>
    <n v="41.655999999999992"/>
  </r>
  <r>
    <x v="30"/>
    <x v="11"/>
    <x v="2"/>
    <n v="2.032"/>
  </r>
  <r>
    <x v="0"/>
    <x v="0"/>
    <x v="2"/>
    <n v="6.8579999999999997"/>
  </r>
  <r>
    <x v="1"/>
    <x v="0"/>
    <x v="2"/>
    <n v="9.3979999999999997"/>
  </r>
  <r>
    <x v="2"/>
    <x v="0"/>
    <x v="2"/>
    <n v="9.3979999999999997"/>
  </r>
  <r>
    <x v="3"/>
    <x v="0"/>
    <x v="2"/>
    <n v="11.937999999999999"/>
  </r>
  <r>
    <x v="4"/>
    <x v="0"/>
    <x v="2"/>
    <n v="0"/>
  </r>
  <r>
    <x v="5"/>
    <x v="0"/>
    <x v="2"/>
    <n v="8.8899999999999988"/>
  </r>
  <r>
    <x v="6"/>
    <x v="0"/>
    <x v="2"/>
    <n v="4.5719999999999992"/>
  </r>
  <r>
    <x v="7"/>
    <x v="0"/>
    <x v="2"/>
    <n v="5.3339999999999996"/>
  </r>
  <r>
    <x v="8"/>
    <x v="0"/>
    <x v="2"/>
    <n v="2.794"/>
  </r>
  <r>
    <x v="9"/>
    <x v="0"/>
    <x v="2"/>
    <n v="0"/>
  </r>
  <r>
    <x v="10"/>
    <x v="0"/>
    <x v="2"/>
    <n v="12.953999999999999"/>
  </r>
  <r>
    <x v="11"/>
    <x v="0"/>
    <x v="2"/>
    <n v="0.254"/>
  </r>
  <r>
    <x v="12"/>
    <x v="0"/>
    <x v="2"/>
    <n v="0"/>
  </r>
  <r>
    <x v="13"/>
    <x v="0"/>
    <x v="2"/>
    <n v="14.224"/>
  </r>
  <r>
    <x v="14"/>
    <x v="0"/>
    <x v="2"/>
    <n v="34.29"/>
  </r>
  <r>
    <x v="15"/>
    <x v="0"/>
    <x v="2"/>
    <n v="39.369999999999997"/>
  </r>
  <r>
    <x v="16"/>
    <x v="0"/>
    <x v="2"/>
    <n v="56.641999999999996"/>
  </r>
  <r>
    <x v="17"/>
    <x v="0"/>
    <x v="2"/>
    <n v="1.016"/>
  </r>
  <r>
    <x v="18"/>
    <x v="0"/>
    <x v="2"/>
    <n v="13.715999999999999"/>
  </r>
  <r>
    <x v="19"/>
    <x v="0"/>
    <x v="2"/>
    <n v="43.433999999999997"/>
  </r>
  <r>
    <x v="20"/>
    <x v="0"/>
    <x v="2"/>
    <n v="20.32"/>
  </r>
  <r>
    <x v="21"/>
    <x v="0"/>
    <x v="2"/>
    <n v="12.953999999999999"/>
  </r>
  <r>
    <x v="22"/>
    <x v="0"/>
    <x v="2"/>
    <n v="1.5239999999999998"/>
  </r>
  <r>
    <x v="23"/>
    <x v="0"/>
    <x v="2"/>
    <n v="1.27"/>
  </r>
  <r>
    <x v="24"/>
    <x v="0"/>
    <x v="2"/>
    <n v="37.083999999999996"/>
  </r>
  <r>
    <x v="25"/>
    <x v="0"/>
    <x v="2"/>
    <n v="50.291999999999994"/>
  </r>
  <r>
    <x v="26"/>
    <x v="0"/>
    <x v="2"/>
    <n v="1.27"/>
  </r>
  <r>
    <x v="27"/>
    <x v="0"/>
    <x v="2"/>
    <n v="8.3819999999999997"/>
  </r>
  <r>
    <x v="28"/>
    <x v="0"/>
    <x v="2"/>
    <n v="26.923999999999999"/>
  </r>
  <r>
    <x v="29"/>
    <x v="0"/>
    <x v="2"/>
    <n v="4.8259999999999996"/>
  </r>
  <r>
    <x v="0"/>
    <x v="1"/>
    <x v="2"/>
    <n v="0"/>
  </r>
  <r>
    <x v="1"/>
    <x v="1"/>
    <x v="2"/>
    <n v="6.35"/>
  </r>
  <r>
    <x v="2"/>
    <x v="1"/>
    <x v="2"/>
    <n v="162.81399999999999"/>
  </r>
  <r>
    <x v="3"/>
    <x v="1"/>
    <x v="2"/>
    <n v="10.667999999999999"/>
  </r>
  <r>
    <x v="4"/>
    <x v="1"/>
    <x v="2"/>
    <n v="75.183999999999997"/>
  </r>
  <r>
    <x v="5"/>
    <x v="1"/>
    <x v="2"/>
    <n v="3.0479999999999996"/>
  </r>
  <r>
    <x v="6"/>
    <x v="1"/>
    <x v="2"/>
    <n v="9.3979999999999997"/>
  </r>
  <r>
    <x v="7"/>
    <x v="1"/>
    <x v="2"/>
    <n v="0.50800000000000001"/>
  </r>
  <r>
    <x v="8"/>
    <x v="1"/>
    <x v="2"/>
    <n v="3.0479999999999996"/>
  </r>
  <r>
    <x v="9"/>
    <x v="1"/>
    <x v="2"/>
    <n v="69.341999999999999"/>
  </r>
  <r>
    <x v="10"/>
    <x v="1"/>
    <x v="2"/>
    <n v="56.388000000000005"/>
  </r>
  <r>
    <x v="11"/>
    <x v="1"/>
    <x v="2"/>
    <n v="11.43"/>
  </r>
  <r>
    <x v="12"/>
    <x v="1"/>
    <x v="2"/>
    <n v="0"/>
  </r>
  <r>
    <x v="13"/>
    <x v="1"/>
    <x v="2"/>
    <n v="21.843999999999998"/>
  </r>
  <r>
    <x v="14"/>
    <x v="1"/>
    <x v="2"/>
    <n v="0"/>
  </r>
  <r>
    <x v="15"/>
    <x v="1"/>
    <x v="2"/>
    <n v="0"/>
  </r>
  <r>
    <x v="16"/>
    <x v="1"/>
    <x v="2"/>
    <n v="0"/>
  </r>
  <r>
    <x v="17"/>
    <x v="1"/>
    <x v="2"/>
    <n v="0"/>
  </r>
  <r>
    <x v="18"/>
    <x v="1"/>
    <x v="2"/>
    <n v="6.0959999999999992"/>
  </r>
  <r>
    <x v="19"/>
    <x v="1"/>
    <x v="2"/>
    <n v="0"/>
  </r>
  <r>
    <x v="20"/>
    <x v="1"/>
    <x v="2"/>
    <n v="3.8099999999999996"/>
  </r>
  <r>
    <x v="21"/>
    <x v="1"/>
    <x v="2"/>
    <n v="71.881999999999991"/>
  </r>
  <r>
    <x v="22"/>
    <x v="1"/>
    <x v="2"/>
    <n v="22.605999999999998"/>
  </r>
  <r>
    <x v="23"/>
    <x v="1"/>
    <x v="2"/>
    <n v="0"/>
  </r>
  <r>
    <x v="24"/>
    <x v="1"/>
    <x v="2"/>
    <n v="0"/>
  </r>
  <r>
    <x v="25"/>
    <x v="1"/>
    <x v="2"/>
    <n v="3.0479999999999996"/>
  </r>
  <r>
    <x v="26"/>
    <x v="1"/>
    <x v="2"/>
    <n v="0"/>
  </r>
  <r>
    <x v="27"/>
    <x v="1"/>
    <x v="2"/>
    <n v="0"/>
  </r>
  <r>
    <x v="28"/>
    <x v="1"/>
    <x v="2"/>
    <n v="26.923999999999999"/>
  </r>
  <r>
    <x v="29"/>
    <x v="1"/>
    <x v="2"/>
    <n v="0"/>
  </r>
  <r>
    <x v="30"/>
    <x v="1"/>
    <x v="2"/>
    <n v="2.54"/>
  </r>
  <r>
    <x v="0"/>
    <x v="2"/>
    <x v="2"/>
    <n v="0"/>
  </r>
  <r>
    <x v="1"/>
    <x v="2"/>
    <x v="2"/>
    <n v="0"/>
  </r>
  <r>
    <x v="2"/>
    <x v="2"/>
    <x v="2"/>
    <n v="0"/>
  </r>
  <r>
    <x v="3"/>
    <x v="2"/>
    <x v="2"/>
    <n v="0"/>
  </r>
  <r>
    <x v="4"/>
    <x v="2"/>
    <x v="2"/>
    <n v="0"/>
  </r>
  <r>
    <x v="5"/>
    <x v="2"/>
    <x v="2"/>
    <n v="0"/>
  </r>
  <r>
    <x v="6"/>
    <x v="2"/>
    <x v="2"/>
    <n v="0"/>
  </r>
  <r>
    <x v="7"/>
    <x v="2"/>
    <x v="2"/>
    <n v="0"/>
  </r>
  <r>
    <x v="8"/>
    <x v="2"/>
    <x v="2"/>
    <n v="0"/>
  </r>
  <r>
    <x v="9"/>
    <x v="2"/>
    <x v="2"/>
    <n v="0"/>
  </r>
  <r>
    <x v="10"/>
    <x v="2"/>
    <x v="2"/>
    <n v="0"/>
  </r>
  <r>
    <x v="11"/>
    <x v="2"/>
    <x v="2"/>
    <n v="0"/>
  </r>
  <r>
    <x v="12"/>
    <x v="2"/>
    <x v="2"/>
    <n v="0"/>
  </r>
  <r>
    <x v="13"/>
    <x v="2"/>
    <x v="2"/>
    <n v="0"/>
  </r>
  <r>
    <x v="14"/>
    <x v="2"/>
    <x v="2"/>
    <n v="0"/>
  </r>
  <r>
    <x v="15"/>
    <x v="2"/>
    <x v="2"/>
    <n v="0"/>
  </r>
  <r>
    <x v="16"/>
    <x v="2"/>
    <x v="2"/>
    <n v="0"/>
  </r>
  <r>
    <x v="17"/>
    <x v="2"/>
    <x v="2"/>
    <n v="0"/>
  </r>
  <r>
    <x v="18"/>
    <x v="2"/>
    <x v="2"/>
    <n v="0"/>
  </r>
  <r>
    <x v="19"/>
    <x v="2"/>
    <x v="2"/>
    <n v="0"/>
  </r>
  <r>
    <x v="20"/>
    <x v="2"/>
    <x v="2"/>
    <n v="0"/>
  </r>
  <r>
    <x v="21"/>
    <x v="2"/>
    <x v="2"/>
    <n v="0"/>
  </r>
  <r>
    <x v="22"/>
    <x v="2"/>
    <x v="2"/>
    <n v="0"/>
  </r>
  <r>
    <x v="23"/>
    <x v="2"/>
    <x v="2"/>
    <n v="0"/>
  </r>
  <r>
    <x v="24"/>
    <x v="2"/>
    <x v="2"/>
    <n v="0"/>
  </r>
  <r>
    <x v="25"/>
    <x v="2"/>
    <x v="2"/>
    <n v="0"/>
  </r>
  <r>
    <x v="26"/>
    <x v="2"/>
    <x v="2"/>
    <n v="0"/>
  </r>
  <r>
    <x v="27"/>
    <x v="2"/>
    <x v="2"/>
    <n v="0"/>
  </r>
  <r>
    <x v="28"/>
    <x v="2"/>
    <x v="2"/>
    <n v="0"/>
  </r>
  <r>
    <x v="29"/>
    <x v="2"/>
    <x v="2"/>
    <n v="0"/>
  </r>
  <r>
    <x v="0"/>
    <x v="3"/>
    <x v="2"/>
    <n v="0"/>
  </r>
  <r>
    <x v="1"/>
    <x v="3"/>
    <x v="2"/>
    <n v="0"/>
  </r>
  <r>
    <x v="2"/>
    <x v="3"/>
    <x v="2"/>
    <n v="0"/>
  </r>
  <r>
    <x v="3"/>
    <x v="3"/>
    <x v="2"/>
    <n v="0"/>
  </r>
  <r>
    <x v="4"/>
    <x v="3"/>
    <x v="2"/>
    <n v="0"/>
  </r>
  <r>
    <x v="5"/>
    <x v="3"/>
    <x v="2"/>
    <n v="0"/>
  </r>
  <r>
    <x v="6"/>
    <x v="3"/>
    <x v="2"/>
    <n v="0"/>
  </r>
  <r>
    <x v="7"/>
    <x v="3"/>
    <x v="2"/>
    <n v="0"/>
  </r>
  <r>
    <x v="8"/>
    <x v="3"/>
    <x v="2"/>
    <n v="0"/>
  </r>
  <r>
    <x v="9"/>
    <x v="3"/>
    <x v="2"/>
    <n v="0"/>
  </r>
  <r>
    <x v="10"/>
    <x v="3"/>
    <x v="2"/>
    <n v="0"/>
  </r>
  <r>
    <x v="11"/>
    <x v="3"/>
    <x v="2"/>
    <n v="0"/>
  </r>
  <r>
    <x v="12"/>
    <x v="3"/>
    <x v="2"/>
    <n v="0"/>
  </r>
  <r>
    <x v="13"/>
    <x v="3"/>
    <x v="2"/>
    <n v="0"/>
  </r>
  <r>
    <x v="14"/>
    <x v="3"/>
    <x v="2"/>
    <n v="0"/>
  </r>
  <r>
    <x v="15"/>
    <x v="3"/>
    <x v="2"/>
    <n v="0"/>
  </r>
  <r>
    <x v="16"/>
    <x v="3"/>
    <x v="2"/>
    <n v="0"/>
  </r>
  <r>
    <x v="17"/>
    <x v="3"/>
    <x v="2"/>
    <n v="0"/>
  </r>
  <r>
    <x v="18"/>
    <x v="3"/>
    <x v="2"/>
    <n v="0"/>
  </r>
  <r>
    <x v="19"/>
    <x v="3"/>
    <x v="2"/>
    <n v="0"/>
  </r>
  <r>
    <x v="20"/>
    <x v="3"/>
    <x v="2"/>
    <n v="0"/>
  </r>
  <r>
    <x v="21"/>
    <x v="3"/>
    <x v="2"/>
    <n v="0"/>
  </r>
  <r>
    <x v="22"/>
    <x v="3"/>
    <x v="2"/>
    <n v="0"/>
  </r>
  <r>
    <x v="23"/>
    <x v="3"/>
    <x v="2"/>
    <n v="0"/>
  </r>
  <r>
    <x v="24"/>
    <x v="3"/>
    <x v="2"/>
    <n v="0"/>
  </r>
  <r>
    <x v="25"/>
    <x v="3"/>
    <x v="2"/>
    <n v="0"/>
  </r>
  <r>
    <x v="26"/>
    <x v="3"/>
    <x v="2"/>
    <n v="0"/>
  </r>
  <r>
    <x v="27"/>
    <x v="3"/>
    <x v="2"/>
    <n v="0"/>
  </r>
  <r>
    <x v="28"/>
    <x v="3"/>
    <x v="2"/>
    <n v="0"/>
  </r>
  <r>
    <x v="29"/>
    <x v="3"/>
    <x v="2"/>
    <n v="0"/>
  </r>
  <r>
    <x v="30"/>
    <x v="3"/>
    <x v="2"/>
    <n v="0"/>
  </r>
  <r>
    <x v="0"/>
    <x v="4"/>
    <x v="3"/>
    <n v="0"/>
  </r>
  <r>
    <x v="1"/>
    <x v="4"/>
    <x v="3"/>
    <n v="0"/>
  </r>
  <r>
    <x v="2"/>
    <x v="4"/>
    <x v="3"/>
    <n v="0"/>
  </r>
  <r>
    <x v="3"/>
    <x v="4"/>
    <x v="3"/>
    <n v="0"/>
  </r>
  <r>
    <x v="4"/>
    <x v="4"/>
    <x v="3"/>
    <n v="0"/>
  </r>
  <r>
    <x v="5"/>
    <x v="4"/>
    <x v="3"/>
    <n v="0"/>
  </r>
  <r>
    <x v="6"/>
    <x v="4"/>
    <x v="3"/>
    <n v="0"/>
  </r>
  <r>
    <x v="7"/>
    <x v="4"/>
    <x v="3"/>
    <n v="0"/>
  </r>
  <r>
    <x v="8"/>
    <x v="4"/>
    <x v="3"/>
    <n v="0"/>
  </r>
  <r>
    <x v="9"/>
    <x v="4"/>
    <x v="3"/>
    <n v="0"/>
  </r>
  <r>
    <x v="10"/>
    <x v="4"/>
    <x v="3"/>
    <n v="0"/>
  </r>
  <r>
    <x v="11"/>
    <x v="4"/>
    <x v="3"/>
    <n v="0"/>
  </r>
  <r>
    <x v="12"/>
    <x v="4"/>
    <x v="3"/>
    <n v="0"/>
  </r>
  <r>
    <x v="13"/>
    <x v="4"/>
    <x v="3"/>
    <n v="0"/>
  </r>
  <r>
    <x v="14"/>
    <x v="4"/>
    <x v="3"/>
    <n v="0"/>
  </r>
  <r>
    <x v="15"/>
    <x v="4"/>
    <x v="3"/>
    <n v="0"/>
  </r>
  <r>
    <x v="16"/>
    <x v="4"/>
    <x v="3"/>
    <n v="0"/>
  </r>
  <r>
    <x v="17"/>
    <x v="4"/>
    <x v="3"/>
    <n v="0"/>
  </r>
  <r>
    <x v="18"/>
    <x v="4"/>
    <x v="3"/>
    <n v="0"/>
  </r>
  <r>
    <x v="19"/>
    <x v="4"/>
    <x v="3"/>
    <n v="0"/>
  </r>
  <r>
    <x v="20"/>
    <x v="4"/>
    <x v="3"/>
    <n v="0"/>
  </r>
  <r>
    <x v="21"/>
    <x v="4"/>
    <x v="3"/>
    <n v="0"/>
  </r>
  <r>
    <x v="22"/>
    <x v="4"/>
    <x v="3"/>
    <n v="0"/>
  </r>
  <r>
    <x v="23"/>
    <x v="4"/>
    <x v="3"/>
    <n v="0"/>
  </r>
  <r>
    <x v="24"/>
    <x v="4"/>
    <x v="3"/>
    <n v="0"/>
  </r>
  <r>
    <x v="25"/>
    <x v="4"/>
    <x v="3"/>
    <n v="0"/>
  </r>
  <r>
    <x v="26"/>
    <x v="4"/>
    <x v="3"/>
    <n v="0"/>
  </r>
  <r>
    <x v="27"/>
    <x v="4"/>
    <x v="3"/>
    <n v="0"/>
  </r>
  <r>
    <x v="28"/>
    <x v="4"/>
    <x v="3"/>
    <n v="0"/>
  </r>
  <r>
    <x v="29"/>
    <x v="4"/>
    <x v="3"/>
    <n v="0"/>
  </r>
  <r>
    <x v="30"/>
    <x v="4"/>
    <x v="3"/>
    <n v="0"/>
  </r>
  <r>
    <x v="0"/>
    <x v="5"/>
    <x v="3"/>
    <n v="0"/>
  </r>
  <r>
    <x v="1"/>
    <x v="5"/>
    <x v="3"/>
    <n v="0"/>
  </r>
  <r>
    <x v="2"/>
    <x v="5"/>
    <x v="3"/>
    <n v="0"/>
  </r>
  <r>
    <x v="3"/>
    <x v="5"/>
    <x v="3"/>
    <n v="0"/>
  </r>
  <r>
    <x v="4"/>
    <x v="5"/>
    <x v="3"/>
    <n v="0"/>
  </r>
  <r>
    <x v="5"/>
    <x v="5"/>
    <x v="3"/>
    <n v="0"/>
  </r>
  <r>
    <x v="6"/>
    <x v="5"/>
    <x v="3"/>
    <n v="0"/>
  </r>
  <r>
    <x v="7"/>
    <x v="5"/>
    <x v="3"/>
    <n v="0"/>
  </r>
  <r>
    <x v="8"/>
    <x v="5"/>
    <x v="3"/>
    <n v="0"/>
  </r>
  <r>
    <x v="9"/>
    <x v="5"/>
    <x v="3"/>
    <n v="0"/>
  </r>
  <r>
    <x v="10"/>
    <x v="5"/>
    <x v="3"/>
    <n v="0"/>
  </r>
  <r>
    <x v="11"/>
    <x v="5"/>
    <x v="3"/>
    <n v="0"/>
  </r>
  <r>
    <x v="12"/>
    <x v="5"/>
    <x v="3"/>
    <n v="0"/>
  </r>
  <r>
    <x v="13"/>
    <x v="5"/>
    <x v="3"/>
    <n v="0"/>
  </r>
  <r>
    <x v="14"/>
    <x v="5"/>
    <x v="3"/>
    <n v="0"/>
  </r>
  <r>
    <x v="15"/>
    <x v="5"/>
    <x v="3"/>
    <n v="0"/>
  </r>
  <r>
    <x v="16"/>
    <x v="5"/>
    <x v="3"/>
    <n v="0"/>
  </r>
  <r>
    <x v="17"/>
    <x v="5"/>
    <x v="3"/>
    <n v="0"/>
  </r>
  <r>
    <x v="18"/>
    <x v="5"/>
    <x v="3"/>
    <n v="0"/>
  </r>
  <r>
    <x v="19"/>
    <x v="5"/>
    <x v="3"/>
    <n v="0"/>
  </r>
  <r>
    <x v="20"/>
    <x v="5"/>
    <x v="3"/>
    <n v="0"/>
  </r>
  <r>
    <x v="21"/>
    <x v="5"/>
    <x v="3"/>
    <n v="0"/>
  </r>
  <r>
    <x v="22"/>
    <x v="5"/>
    <x v="3"/>
    <n v="0"/>
  </r>
  <r>
    <x v="23"/>
    <x v="5"/>
    <x v="3"/>
    <n v="0"/>
  </r>
  <r>
    <x v="24"/>
    <x v="5"/>
    <x v="3"/>
    <n v="0"/>
  </r>
  <r>
    <x v="25"/>
    <x v="5"/>
    <x v="3"/>
    <n v="0"/>
  </r>
  <r>
    <x v="26"/>
    <x v="5"/>
    <x v="3"/>
    <n v="0"/>
  </r>
  <r>
    <x v="27"/>
    <x v="5"/>
    <x v="3"/>
    <n v="0"/>
  </r>
  <r>
    <x v="0"/>
    <x v="6"/>
    <x v="3"/>
    <n v="0"/>
  </r>
  <r>
    <x v="1"/>
    <x v="6"/>
    <x v="3"/>
    <n v="0"/>
  </r>
  <r>
    <x v="2"/>
    <x v="6"/>
    <x v="3"/>
    <n v="0"/>
  </r>
  <r>
    <x v="3"/>
    <x v="6"/>
    <x v="3"/>
    <n v="0"/>
  </r>
  <r>
    <x v="4"/>
    <x v="6"/>
    <x v="3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16">
  <r>
    <d v="1972-09-01T00:00:00"/>
    <n v="1"/>
    <x v="0"/>
    <x v="0"/>
    <n v="10.921999999999999"/>
  </r>
  <r>
    <d v="1972-09-02T00:00:00"/>
    <n v="2"/>
    <x v="0"/>
    <x v="0"/>
    <n v="41.91"/>
  </r>
  <r>
    <d v="1972-09-03T00:00:00"/>
    <n v="3"/>
    <x v="0"/>
    <x v="0"/>
    <n v="8.636000000000001"/>
  </r>
  <r>
    <d v="1972-09-04T00:00:00"/>
    <n v="4"/>
    <x v="0"/>
    <x v="0"/>
    <n v="1.27"/>
  </r>
  <r>
    <d v="1972-09-05T00:00:00"/>
    <n v="5"/>
    <x v="0"/>
    <x v="0"/>
    <n v="28.955999999999996"/>
  </r>
  <r>
    <d v="1972-09-06T00:00:00"/>
    <n v="6"/>
    <x v="0"/>
    <x v="0"/>
    <n v="0.50800000000000001"/>
  </r>
  <r>
    <d v="1972-09-07T00:00:00"/>
    <n v="7"/>
    <x v="0"/>
    <x v="0"/>
    <n v="13.208"/>
  </r>
  <r>
    <d v="1972-09-08T00:00:00"/>
    <n v="8"/>
    <x v="0"/>
    <x v="0"/>
    <n v="29.209999999999997"/>
  </r>
  <r>
    <d v="1972-09-09T00:00:00"/>
    <n v="9"/>
    <x v="0"/>
    <x v="0"/>
    <n v="17.525999999999996"/>
  </r>
  <r>
    <d v="1972-09-10T00:00:00"/>
    <n v="10"/>
    <x v="0"/>
    <x v="0"/>
    <n v="0"/>
  </r>
  <r>
    <d v="1972-09-11T00:00:00"/>
    <n v="11"/>
    <x v="0"/>
    <x v="0"/>
    <n v="17.779999999999998"/>
  </r>
  <r>
    <d v="1972-09-12T00:00:00"/>
    <n v="12"/>
    <x v="0"/>
    <x v="0"/>
    <n v="17.525999999999996"/>
  </r>
  <r>
    <d v="1972-09-13T00:00:00"/>
    <n v="13"/>
    <x v="0"/>
    <x v="0"/>
    <n v="79.248000000000005"/>
  </r>
  <r>
    <d v="1972-09-14T00:00:00"/>
    <n v="14"/>
    <x v="0"/>
    <x v="0"/>
    <n v="27.686"/>
  </r>
  <r>
    <d v="1972-09-15T00:00:00"/>
    <n v="15"/>
    <x v="0"/>
    <x v="0"/>
    <n v="7.1120000000000001"/>
  </r>
  <r>
    <d v="1972-09-16T00:00:00"/>
    <n v="16"/>
    <x v="0"/>
    <x v="0"/>
    <n v="5.5880000000000001"/>
  </r>
  <r>
    <d v="1972-09-17T00:00:00"/>
    <n v="17"/>
    <x v="0"/>
    <x v="0"/>
    <n v="27.686"/>
  </r>
  <r>
    <d v="1972-09-18T00:00:00"/>
    <n v="18"/>
    <x v="0"/>
    <x v="0"/>
    <n v="5.8419999999999996"/>
  </r>
  <r>
    <d v="1972-09-19T00:00:00"/>
    <n v="19"/>
    <x v="0"/>
    <x v="0"/>
    <n v="14.224"/>
  </r>
  <r>
    <d v="1972-09-20T00:00:00"/>
    <n v="20"/>
    <x v="0"/>
    <x v="0"/>
    <n v="0"/>
  </r>
  <r>
    <d v="1972-09-21T00:00:00"/>
    <n v="21"/>
    <x v="0"/>
    <x v="0"/>
    <n v="1.778"/>
  </r>
  <r>
    <d v="1972-09-22T00:00:00"/>
    <n v="22"/>
    <x v="0"/>
    <x v="0"/>
    <n v="13.462"/>
  </r>
  <r>
    <d v="1972-09-23T00:00:00"/>
    <n v="23"/>
    <x v="0"/>
    <x v="0"/>
    <n v="0"/>
  </r>
  <r>
    <d v="1972-09-24T00:00:00"/>
    <n v="24"/>
    <x v="0"/>
    <x v="0"/>
    <n v="6.8579999999999997"/>
  </r>
  <r>
    <d v="1972-09-25T00:00:00"/>
    <n v="25"/>
    <x v="0"/>
    <x v="0"/>
    <n v="8.1280000000000001"/>
  </r>
  <r>
    <d v="1972-09-26T00:00:00"/>
    <n v="26"/>
    <x v="0"/>
    <x v="0"/>
    <n v="4.3180000000000005"/>
  </r>
  <r>
    <d v="1972-09-27T00:00:00"/>
    <n v="27"/>
    <x v="0"/>
    <x v="0"/>
    <n v="1.5239999999999998"/>
  </r>
  <r>
    <d v="1972-09-28T00:00:00"/>
    <n v="28"/>
    <x v="0"/>
    <x v="0"/>
    <n v="0"/>
  </r>
  <r>
    <d v="1972-09-29T00:00:00"/>
    <n v="29"/>
    <x v="0"/>
    <x v="0"/>
    <n v="14.731999999999998"/>
  </r>
  <r>
    <d v="1972-09-30T00:00:00"/>
    <n v="30"/>
    <x v="0"/>
    <x v="0"/>
    <n v="20.065999999999999"/>
  </r>
  <r>
    <d v="1972-10-01T00:00:00"/>
    <n v="1"/>
    <x v="1"/>
    <x v="0"/>
    <n v="21.335999999999999"/>
  </r>
  <r>
    <d v="1972-10-02T00:00:00"/>
    <n v="2"/>
    <x v="1"/>
    <x v="0"/>
    <n v="2.54"/>
  </r>
  <r>
    <d v="1972-10-03T00:00:00"/>
    <n v="3"/>
    <x v="1"/>
    <x v="0"/>
    <n v="0"/>
  </r>
  <r>
    <d v="1972-10-04T00:00:00"/>
    <n v="4"/>
    <x v="1"/>
    <x v="0"/>
    <n v="20.065999999999999"/>
  </r>
  <r>
    <d v="1972-10-05T00:00:00"/>
    <n v="5"/>
    <x v="1"/>
    <x v="0"/>
    <n v="28.955999999999996"/>
  </r>
  <r>
    <d v="1972-10-06T00:00:00"/>
    <n v="6"/>
    <x v="1"/>
    <x v="0"/>
    <n v="0.254"/>
  </r>
  <r>
    <d v="1972-10-07T00:00:00"/>
    <n v="7"/>
    <x v="1"/>
    <x v="0"/>
    <n v="10.667999999999999"/>
  </r>
  <r>
    <d v="1972-10-08T00:00:00"/>
    <n v="8"/>
    <x v="1"/>
    <x v="0"/>
    <n v="2.54"/>
  </r>
  <r>
    <d v="1972-10-09T00:00:00"/>
    <n v="9"/>
    <x v="1"/>
    <x v="0"/>
    <n v="3.8099999999999996"/>
  </r>
  <r>
    <d v="1972-10-10T00:00:00"/>
    <n v="10"/>
    <x v="1"/>
    <x v="0"/>
    <n v="4.3180000000000005"/>
  </r>
  <r>
    <d v="1972-10-11T00:00:00"/>
    <n v="11"/>
    <x v="1"/>
    <x v="0"/>
    <n v="23.114000000000001"/>
  </r>
  <r>
    <d v="1972-10-12T00:00:00"/>
    <n v="12"/>
    <x v="1"/>
    <x v="0"/>
    <n v="18.033999999999999"/>
  </r>
  <r>
    <d v="1972-10-13T00:00:00"/>
    <n v="13"/>
    <x v="1"/>
    <x v="0"/>
    <n v="1.016"/>
  </r>
  <r>
    <d v="1972-10-14T00:00:00"/>
    <n v="14"/>
    <x v="1"/>
    <x v="0"/>
    <n v="48.513999999999996"/>
  </r>
  <r>
    <d v="1972-10-15T00:00:00"/>
    <n v="15"/>
    <x v="1"/>
    <x v="0"/>
    <n v="5.8419999999999996"/>
  </r>
  <r>
    <d v="1972-10-16T00:00:00"/>
    <n v="16"/>
    <x v="1"/>
    <x v="0"/>
    <n v="15.493999999999998"/>
  </r>
  <r>
    <d v="1972-10-17T00:00:00"/>
    <n v="17"/>
    <x v="1"/>
    <x v="0"/>
    <n v="13.208"/>
  </r>
  <r>
    <d v="1972-10-18T00:00:00"/>
    <n v="18"/>
    <x v="1"/>
    <x v="0"/>
    <n v="10.921999999999999"/>
  </r>
  <r>
    <d v="1972-10-19T00:00:00"/>
    <n v="19"/>
    <x v="1"/>
    <x v="0"/>
    <n v="8.8899999999999988"/>
  </r>
  <r>
    <d v="1972-10-20T00:00:00"/>
    <n v="20"/>
    <x v="1"/>
    <x v="0"/>
    <n v="33.781999999999996"/>
  </r>
  <r>
    <d v="1972-10-21T00:00:00"/>
    <n v="21"/>
    <x v="1"/>
    <x v="0"/>
    <n v="23.114000000000001"/>
  </r>
  <r>
    <d v="1972-10-22T00:00:00"/>
    <n v="22"/>
    <x v="1"/>
    <x v="0"/>
    <n v="7.8739999999999997"/>
  </r>
  <r>
    <d v="1972-10-23T00:00:00"/>
    <n v="23"/>
    <x v="1"/>
    <x v="0"/>
    <n v="4.0640000000000001"/>
  </r>
  <r>
    <d v="1972-10-24T00:00:00"/>
    <n v="24"/>
    <x v="1"/>
    <x v="0"/>
    <n v="8.8899999999999988"/>
  </r>
  <r>
    <d v="1972-10-25T00:00:00"/>
    <n v="25"/>
    <x v="1"/>
    <x v="0"/>
    <n v="5.8419999999999996"/>
  </r>
  <r>
    <d v="1972-10-26T00:00:00"/>
    <n v="26"/>
    <x v="1"/>
    <x v="0"/>
    <n v="0"/>
  </r>
  <r>
    <d v="1972-10-27T00:00:00"/>
    <n v="27"/>
    <x v="1"/>
    <x v="0"/>
    <n v="13.462"/>
  </r>
  <r>
    <d v="1972-10-28T00:00:00"/>
    <n v="28"/>
    <x v="1"/>
    <x v="0"/>
    <n v="5.3339999999999996"/>
  </r>
  <r>
    <d v="1972-10-29T00:00:00"/>
    <n v="29"/>
    <x v="1"/>
    <x v="0"/>
    <n v="0"/>
  </r>
  <r>
    <d v="1972-10-30T00:00:00"/>
    <n v="30"/>
    <x v="1"/>
    <x v="0"/>
    <n v="0"/>
  </r>
  <r>
    <d v="1972-10-31T00:00:00"/>
    <n v="31"/>
    <x v="1"/>
    <x v="0"/>
    <n v="0"/>
  </r>
  <r>
    <d v="1972-11-01T00:00:00"/>
    <n v="1"/>
    <x v="2"/>
    <x v="0"/>
    <n v="0"/>
  </r>
  <r>
    <d v="1972-11-02T00:00:00"/>
    <n v="2"/>
    <x v="2"/>
    <x v="0"/>
    <n v="0"/>
  </r>
  <r>
    <d v="1972-11-03T00:00:00"/>
    <n v="3"/>
    <x v="2"/>
    <x v="0"/>
    <n v="6.35"/>
  </r>
  <r>
    <d v="1972-11-04T00:00:00"/>
    <n v="4"/>
    <x v="2"/>
    <x v="0"/>
    <n v="0"/>
  </r>
  <r>
    <d v="1972-11-05T00:00:00"/>
    <n v="5"/>
    <x v="2"/>
    <x v="0"/>
    <n v="0"/>
  </r>
  <r>
    <d v="1972-11-06T00:00:00"/>
    <n v="6"/>
    <x v="2"/>
    <x v="0"/>
    <n v="0.254"/>
  </r>
  <r>
    <d v="1972-11-07T00:00:00"/>
    <n v="7"/>
    <x v="2"/>
    <x v="0"/>
    <n v="0"/>
  </r>
  <r>
    <d v="1972-11-08T00:00:00"/>
    <n v="8"/>
    <x v="2"/>
    <x v="0"/>
    <n v="0"/>
  </r>
  <r>
    <d v="1972-11-09T00:00:00"/>
    <n v="9"/>
    <x v="2"/>
    <x v="0"/>
    <n v="0"/>
  </r>
  <r>
    <d v="1972-11-10T00:00:00"/>
    <n v="10"/>
    <x v="2"/>
    <x v="0"/>
    <n v="0"/>
  </r>
  <r>
    <d v="1972-11-11T00:00:00"/>
    <n v="11"/>
    <x v="2"/>
    <x v="0"/>
    <n v="0"/>
  </r>
  <r>
    <d v="1972-11-12T00:00:00"/>
    <n v="12"/>
    <x v="2"/>
    <x v="0"/>
    <n v="0"/>
  </r>
  <r>
    <d v="1972-11-13T00:00:00"/>
    <n v="13"/>
    <x v="2"/>
    <x v="0"/>
    <n v="11.937999999999999"/>
  </r>
  <r>
    <d v="1972-11-14T00:00:00"/>
    <n v="14"/>
    <x v="2"/>
    <x v="0"/>
    <n v="0"/>
  </r>
  <r>
    <d v="1972-11-15T00:00:00"/>
    <n v="15"/>
    <x v="2"/>
    <x v="0"/>
    <n v="0"/>
  </r>
  <r>
    <d v="1972-11-16T00:00:00"/>
    <n v="16"/>
    <x v="2"/>
    <x v="0"/>
    <n v="0"/>
  </r>
  <r>
    <d v="1972-11-17T00:00:00"/>
    <n v="17"/>
    <x v="2"/>
    <x v="0"/>
    <n v="4.0640000000000001"/>
  </r>
  <r>
    <d v="1972-11-18T00:00:00"/>
    <n v="18"/>
    <x v="2"/>
    <x v="0"/>
    <n v="15.239999999999998"/>
  </r>
  <r>
    <d v="1972-11-19T00:00:00"/>
    <n v="19"/>
    <x v="2"/>
    <x v="0"/>
    <n v="0"/>
  </r>
  <r>
    <d v="1972-11-20T00:00:00"/>
    <n v="20"/>
    <x v="2"/>
    <x v="0"/>
    <n v="0"/>
  </r>
  <r>
    <d v="1972-11-21T00:00:00"/>
    <n v="21"/>
    <x v="2"/>
    <x v="0"/>
    <n v="0"/>
  </r>
  <r>
    <d v="1972-11-22T00:00:00"/>
    <n v="22"/>
    <x v="2"/>
    <x v="0"/>
    <n v="0"/>
  </r>
  <r>
    <d v="1972-11-23T00:00:00"/>
    <n v="23"/>
    <x v="2"/>
    <x v="0"/>
    <n v="0"/>
  </r>
  <r>
    <d v="1972-11-24T00:00:00"/>
    <n v="24"/>
    <x v="2"/>
    <x v="0"/>
    <n v="0"/>
  </r>
  <r>
    <d v="1972-11-25T00:00:00"/>
    <n v="25"/>
    <x v="2"/>
    <x v="0"/>
    <n v="0"/>
  </r>
  <r>
    <d v="1972-11-26T00:00:00"/>
    <n v="26"/>
    <x v="2"/>
    <x v="0"/>
    <n v="0"/>
  </r>
  <r>
    <d v="1972-11-27T00:00:00"/>
    <n v="27"/>
    <x v="2"/>
    <x v="0"/>
    <n v="3.302"/>
  </r>
  <r>
    <d v="1972-11-28T00:00:00"/>
    <n v="28"/>
    <x v="2"/>
    <x v="0"/>
    <n v="18.541999999999998"/>
  </r>
  <r>
    <d v="1972-11-29T00:00:00"/>
    <n v="29"/>
    <x v="2"/>
    <x v="0"/>
    <n v="0"/>
  </r>
  <r>
    <d v="1972-11-30T00:00:00"/>
    <n v="30"/>
    <x v="2"/>
    <x v="0"/>
    <n v="19.812000000000001"/>
  </r>
  <r>
    <d v="1972-12-01T00:00:00"/>
    <n v="1"/>
    <x v="3"/>
    <x v="0"/>
    <n v="0"/>
  </r>
  <r>
    <d v="1972-12-02T00:00:00"/>
    <n v="2"/>
    <x v="3"/>
    <x v="0"/>
    <n v="0"/>
  </r>
  <r>
    <d v="1972-12-03T00:00:00"/>
    <n v="3"/>
    <x v="3"/>
    <x v="0"/>
    <n v="0"/>
  </r>
  <r>
    <d v="1972-12-04T00:00:00"/>
    <n v="4"/>
    <x v="3"/>
    <x v="0"/>
    <n v="0"/>
  </r>
  <r>
    <d v="1972-12-05T00:00:00"/>
    <n v="5"/>
    <x v="3"/>
    <x v="0"/>
    <n v="0"/>
  </r>
  <r>
    <d v="1972-12-06T00:00:00"/>
    <n v="6"/>
    <x v="3"/>
    <x v="0"/>
    <n v="0"/>
  </r>
  <r>
    <d v="1972-12-07T00:00:00"/>
    <n v="7"/>
    <x v="3"/>
    <x v="0"/>
    <n v="0"/>
  </r>
  <r>
    <d v="1972-12-08T00:00:00"/>
    <n v="8"/>
    <x v="3"/>
    <x v="0"/>
    <n v="0"/>
  </r>
  <r>
    <d v="1972-12-09T00:00:00"/>
    <n v="9"/>
    <x v="3"/>
    <x v="0"/>
    <n v="0"/>
  </r>
  <r>
    <d v="1972-12-10T00:00:00"/>
    <n v="10"/>
    <x v="3"/>
    <x v="0"/>
    <n v="0"/>
  </r>
  <r>
    <d v="1972-12-11T00:00:00"/>
    <n v="11"/>
    <x v="3"/>
    <x v="0"/>
    <n v="0"/>
  </r>
  <r>
    <d v="1972-12-12T00:00:00"/>
    <n v="12"/>
    <x v="3"/>
    <x v="0"/>
    <n v="0"/>
  </r>
  <r>
    <d v="1972-12-13T00:00:00"/>
    <n v="13"/>
    <x v="3"/>
    <x v="0"/>
    <n v="0"/>
  </r>
  <r>
    <d v="1972-12-14T00:00:00"/>
    <n v="14"/>
    <x v="3"/>
    <x v="0"/>
    <n v="0"/>
  </r>
  <r>
    <d v="1972-12-15T00:00:00"/>
    <n v="15"/>
    <x v="3"/>
    <x v="0"/>
    <n v="0"/>
  </r>
  <r>
    <d v="1972-12-16T00:00:00"/>
    <n v="16"/>
    <x v="3"/>
    <x v="0"/>
    <n v="0"/>
  </r>
  <r>
    <d v="1972-12-17T00:00:00"/>
    <n v="17"/>
    <x v="3"/>
    <x v="0"/>
    <n v="0"/>
  </r>
  <r>
    <d v="1972-12-18T00:00:00"/>
    <n v="18"/>
    <x v="3"/>
    <x v="0"/>
    <n v="0"/>
  </r>
  <r>
    <d v="1972-12-19T00:00:00"/>
    <n v="19"/>
    <x v="3"/>
    <x v="0"/>
    <n v="0"/>
  </r>
  <r>
    <d v="1972-12-20T00:00:00"/>
    <n v="20"/>
    <x v="3"/>
    <x v="0"/>
    <n v="0"/>
  </r>
  <r>
    <d v="1972-12-21T00:00:00"/>
    <n v="21"/>
    <x v="3"/>
    <x v="0"/>
    <n v="0"/>
  </r>
  <r>
    <d v="1972-12-22T00:00:00"/>
    <n v="22"/>
    <x v="3"/>
    <x v="0"/>
    <n v="0"/>
  </r>
  <r>
    <d v="1972-12-23T00:00:00"/>
    <n v="23"/>
    <x v="3"/>
    <x v="0"/>
    <n v="0"/>
  </r>
  <r>
    <d v="1972-12-24T00:00:00"/>
    <n v="24"/>
    <x v="3"/>
    <x v="0"/>
    <n v="0"/>
  </r>
  <r>
    <d v="1972-12-25T00:00:00"/>
    <n v="25"/>
    <x v="3"/>
    <x v="0"/>
    <n v="0"/>
  </r>
  <r>
    <d v="1972-12-26T00:00:00"/>
    <n v="26"/>
    <x v="3"/>
    <x v="0"/>
    <n v="0"/>
  </r>
  <r>
    <d v="1972-12-27T00:00:00"/>
    <n v="27"/>
    <x v="3"/>
    <x v="0"/>
    <n v="0"/>
  </r>
  <r>
    <d v="1972-12-28T00:00:00"/>
    <n v="28"/>
    <x v="3"/>
    <x v="0"/>
    <n v="0"/>
  </r>
  <r>
    <d v="1972-12-29T00:00:00"/>
    <n v="29"/>
    <x v="3"/>
    <x v="0"/>
    <n v="0"/>
  </r>
  <r>
    <d v="1972-12-30T00:00:00"/>
    <n v="30"/>
    <x v="3"/>
    <x v="0"/>
    <n v="0"/>
  </r>
  <r>
    <d v="1972-12-31T00:00:00"/>
    <n v="31"/>
    <x v="3"/>
    <x v="0"/>
    <n v="0"/>
  </r>
  <r>
    <d v="1973-01-01T00:00:00"/>
    <n v="1"/>
    <x v="4"/>
    <x v="1"/>
    <n v="0"/>
  </r>
  <r>
    <d v="1973-01-02T00:00:00"/>
    <n v="2"/>
    <x v="4"/>
    <x v="1"/>
    <n v="0"/>
  </r>
  <r>
    <d v="1973-01-03T00:00:00"/>
    <n v="3"/>
    <x v="4"/>
    <x v="1"/>
    <n v="0"/>
  </r>
  <r>
    <d v="1973-01-04T00:00:00"/>
    <n v="4"/>
    <x v="4"/>
    <x v="1"/>
    <n v="0"/>
  </r>
  <r>
    <d v="1973-01-05T00:00:00"/>
    <n v="5"/>
    <x v="4"/>
    <x v="1"/>
    <n v="0"/>
  </r>
  <r>
    <d v="1973-01-06T00:00:00"/>
    <n v="6"/>
    <x v="4"/>
    <x v="1"/>
    <n v="0"/>
  </r>
  <r>
    <d v="1973-01-07T00:00:00"/>
    <n v="7"/>
    <x v="4"/>
    <x v="1"/>
    <n v="0"/>
  </r>
  <r>
    <d v="1973-01-08T00:00:00"/>
    <n v="8"/>
    <x v="4"/>
    <x v="1"/>
    <n v="0"/>
  </r>
  <r>
    <d v="1973-01-09T00:00:00"/>
    <n v="9"/>
    <x v="4"/>
    <x v="1"/>
    <n v="0"/>
  </r>
  <r>
    <d v="1973-01-10T00:00:00"/>
    <n v="10"/>
    <x v="4"/>
    <x v="1"/>
    <n v="0"/>
  </r>
  <r>
    <d v="1973-01-11T00:00:00"/>
    <n v="11"/>
    <x v="4"/>
    <x v="1"/>
    <n v="0"/>
  </r>
  <r>
    <d v="1973-01-12T00:00:00"/>
    <n v="12"/>
    <x v="4"/>
    <x v="1"/>
    <n v="0"/>
  </r>
  <r>
    <d v="1973-01-13T00:00:00"/>
    <n v="13"/>
    <x v="4"/>
    <x v="1"/>
    <n v="0"/>
  </r>
  <r>
    <d v="1973-01-14T00:00:00"/>
    <n v="14"/>
    <x v="4"/>
    <x v="1"/>
    <n v="0"/>
  </r>
  <r>
    <d v="1973-01-15T00:00:00"/>
    <n v="15"/>
    <x v="4"/>
    <x v="1"/>
    <n v="0"/>
  </r>
  <r>
    <d v="1973-01-16T00:00:00"/>
    <n v="16"/>
    <x v="4"/>
    <x v="1"/>
    <n v="0"/>
  </r>
  <r>
    <d v="1973-01-17T00:00:00"/>
    <n v="17"/>
    <x v="4"/>
    <x v="1"/>
    <n v="0"/>
  </r>
  <r>
    <d v="1973-01-18T00:00:00"/>
    <n v="18"/>
    <x v="4"/>
    <x v="1"/>
    <n v="0"/>
  </r>
  <r>
    <d v="1973-01-19T00:00:00"/>
    <n v="19"/>
    <x v="4"/>
    <x v="1"/>
    <n v="0"/>
  </r>
  <r>
    <d v="1973-01-20T00:00:00"/>
    <n v="20"/>
    <x v="4"/>
    <x v="1"/>
    <n v="0"/>
  </r>
  <r>
    <d v="1973-01-21T00:00:00"/>
    <n v="21"/>
    <x v="4"/>
    <x v="1"/>
    <n v="0"/>
  </r>
  <r>
    <d v="1973-01-22T00:00:00"/>
    <n v="22"/>
    <x v="4"/>
    <x v="1"/>
    <n v="0"/>
  </r>
  <r>
    <d v="1973-01-23T00:00:00"/>
    <n v="23"/>
    <x v="4"/>
    <x v="1"/>
    <n v="0"/>
  </r>
  <r>
    <d v="1973-01-24T00:00:00"/>
    <n v="24"/>
    <x v="4"/>
    <x v="1"/>
    <n v="0"/>
  </r>
  <r>
    <d v="1973-01-25T00:00:00"/>
    <n v="25"/>
    <x v="4"/>
    <x v="1"/>
    <n v="0"/>
  </r>
  <r>
    <d v="1973-01-26T00:00:00"/>
    <n v="26"/>
    <x v="4"/>
    <x v="1"/>
    <n v="0"/>
  </r>
  <r>
    <d v="1973-01-27T00:00:00"/>
    <n v="27"/>
    <x v="4"/>
    <x v="1"/>
    <n v="0"/>
  </r>
  <r>
    <d v="1973-01-28T00:00:00"/>
    <n v="28"/>
    <x v="4"/>
    <x v="1"/>
    <n v="0"/>
  </r>
  <r>
    <d v="1973-01-29T00:00:00"/>
    <n v="29"/>
    <x v="4"/>
    <x v="1"/>
    <n v="0"/>
  </r>
  <r>
    <d v="1973-01-30T00:00:00"/>
    <n v="30"/>
    <x v="4"/>
    <x v="1"/>
    <n v="0"/>
  </r>
  <r>
    <d v="1973-01-31T00:00:00"/>
    <n v="31"/>
    <x v="4"/>
    <x v="1"/>
    <n v="0"/>
  </r>
  <r>
    <d v="1973-02-01T00:00:00"/>
    <n v="1"/>
    <x v="5"/>
    <x v="1"/>
    <n v="0"/>
  </r>
  <r>
    <d v="1973-02-02T00:00:00"/>
    <n v="2"/>
    <x v="5"/>
    <x v="1"/>
    <n v="0"/>
  </r>
  <r>
    <d v="1973-02-03T00:00:00"/>
    <n v="3"/>
    <x v="5"/>
    <x v="1"/>
    <n v="0"/>
  </r>
  <r>
    <d v="1973-02-04T00:00:00"/>
    <n v="4"/>
    <x v="5"/>
    <x v="1"/>
    <n v="0"/>
  </r>
  <r>
    <d v="1973-02-05T00:00:00"/>
    <n v="5"/>
    <x v="5"/>
    <x v="1"/>
    <n v="0"/>
  </r>
  <r>
    <d v="1973-02-06T00:00:00"/>
    <n v="6"/>
    <x v="5"/>
    <x v="1"/>
    <n v="0"/>
  </r>
  <r>
    <d v="1973-02-07T00:00:00"/>
    <n v="7"/>
    <x v="5"/>
    <x v="1"/>
    <n v="0"/>
  </r>
  <r>
    <d v="1973-02-08T00:00:00"/>
    <n v="8"/>
    <x v="5"/>
    <x v="1"/>
    <n v="0"/>
  </r>
  <r>
    <d v="1973-02-09T00:00:00"/>
    <n v="9"/>
    <x v="5"/>
    <x v="1"/>
    <n v="0"/>
  </r>
  <r>
    <d v="1973-02-10T00:00:00"/>
    <n v="10"/>
    <x v="5"/>
    <x v="1"/>
    <n v="0"/>
  </r>
  <r>
    <d v="1973-02-11T00:00:00"/>
    <n v="11"/>
    <x v="5"/>
    <x v="1"/>
    <n v="0"/>
  </r>
  <r>
    <d v="1973-02-12T00:00:00"/>
    <n v="12"/>
    <x v="5"/>
    <x v="1"/>
    <n v="0"/>
  </r>
  <r>
    <d v="1973-02-13T00:00:00"/>
    <n v="13"/>
    <x v="5"/>
    <x v="1"/>
    <n v="0"/>
  </r>
  <r>
    <d v="1973-02-14T00:00:00"/>
    <n v="14"/>
    <x v="5"/>
    <x v="1"/>
    <n v="0"/>
  </r>
  <r>
    <d v="1973-02-15T00:00:00"/>
    <n v="15"/>
    <x v="5"/>
    <x v="1"/>
    <n v="0"/>
  </r>
  <r>
    <d v="1973-02-16T00:00:00"/>
    <n v="16"/>
    <x v="5"/>
    <x v="1"/>
    <n v="0"/>
  </r>
  <r>
    <d v="1973-02-17T00:00:00"/>
    <n v="17"/>
    <x v="5"/>
    <x v="1"/>
    <n v="0"/>
  </r>
  <r>
    <d v="1973-02-18T00:00:00"/>
    <n v="18"/>
    <x v="5"/>
    <x v="1"/>
    <n v="0"/>
  </r>
  <r>
    <d v="1973-02-19T00:00:00"/>
    <n v="19"/>
    <x v="5"/>
    <x v="1"/>
    <n v="0"/>
  </r>
  <r>
    <d v="1973-02-20T00:00:00"/>
    <n v="20"/>
    <x v="5"/>
    <x v="1"/>
    <n v="0"/>
  </r>
  <r>
    <d v="1973-02-21T00:00:00"/>
    <n v="21"/>
    <x v="5"/>
    <x v="1"/>
    <n v="0"/>
  </r>
  <r>
    <d v="1973-02-22T00:00:00"/>
    <n v="22"/>
    <x v="5"/>
    <x v="1"/>
    <n v="0"/>
  </r>
  <r>
    <d v="1973-02-23T00:00:00"/>
    <n v="23"/>
    <x v="5"/>
    <x v="1"/>
    <n v="0"/>
  </r>
  <r>
    <d v="1973-02-24T00:00:00"/>
    <n v="24"/>
    <x v="5"/>
    <x v="1"/>
    <n v="0"/>
  </r>
  <r>
    <d v="1973-02-25T00:00:00"/>
    <n v="25"/>
    <x v="5"/>
    <x v="1"/>
    <n v="0"/>
  </r>
  <r>
    <d v="1973-02-26T00:00:00"/>
    <n v="26"/>
    <x v="5"/>
    <x v="1"/>
    <n v="0"/>
  </r>
  <r>
    <d v="1973-02-27T00:00:00"/>
    <n v="27"/>
    <x v="5"/>
    <x v="1"/>
    <n v="0"/>
  </r>
  <r>
    <d v="1973-02-28T00:00:00"/>
    <n v="28"/>
    <x v="5"/>
    <x v="1"/>
    <n v="0"/>
  </r>
  <r>
    <d v="1973-03-01T00:00:00"/>
    <n v="1"/>
    <x v="6"/>
    <x v="1"/>
    <n v="0"/>
  </r>
  <r>
    <d v="1973-03-02T00:00:00"/>
    <n v="2"/>
    <x v="6"/>
    <x v="1"/>
    <n v="0"/>
  </r>
  <r>
    <d v="1973-03-03T00:00:00"/>
    <n v="3"/>
    <x v="6"/>
    <x v="1"/>
    <n v="0"/>
  </r>
  <r>
    <d v="1973-03-04T00:00:00"/>
    <n v="4"/>
    <x v="6"/>
    <x v="1"/>
    <n v="0"/>
  </r>
  <r>
    <d v="1973-03-05T00:00:00"/>
    <n v="5"/>
    <x v="6"/>
    <x v="1"/>
    <n v="0"/>
  </r>
  <r>
    <d v="1973-03-06T00:00:00"/>
    <n v="6"/>
    <x v="6"/>
    <x v="1"/>
    <n v="0"/>
  </r>
  <r>
    <d v="1973-03-07T00:00:00"/>
    <n v="7"/>
    <x v="6"/>
    <x v="1"/>
    <n v="0"/>
  </r>
  <r>
    <d v="1973-03-08T00:00:00"/>
    <n v="8"/>
    <x v="6"/>
    <x v="1"/>
    <n v="0"/>
  </r>
  <r>
    <d v="1973-03-09T00:00:00"/>
    <n v="9"/>
    <x v="6"/>
    <x v="1"/>
    <n v="0"/>
  </r>
  <r>
    <d v="1973-03-10T00:00:00"/>
    <n v="10"/>
    <x v="6"/>
    <x v="1"/>
    <n v="0"/>
  </r>
  <r>
    <d v="1973-03-11T00:00:00"/>
    <n v="11"/>
    <x v="6"/>
    <x v="1"/>
    <n v="0"/>
  </r>
  <r>
    <d v="1973-03-12T00:00:00"/>
    <n v="12"/>
    <x v="6"/>
    <x v="1"/>
    <n v="0"/>
  </r>
  <r>
    <d v="1973-03-13T00:00:00"/>
    <n v="13"/>
    <x v="6"/>
    <x v="1"/>
    <n v="0"/>
  </r>
  <r>
    <d v="1973-03-14T00:00:00"/>
    <n v="14"/>
    <x v="6"/>
    <x v="1"/>
    <n v="0"/>
  </r>
  <r>
    <d v="1973-03-15T00:00:00"/>
    <n v="15"/>
    <x v="6"/>
    <x v="1"/>
    <n v="0"/>
  </r>
  <r>
    <d v="1973-03-16T00:00:00"/>
    <n v="16"/>
    <x v="6"/>
    <x v="1"/>
    <n v="0"/>
  </r>
  <r>
    <d v="1973-03-17T00:00:00"/>
    <n v="17"/>
    <x v="6"/>
    <x v="1"/>
    <n v="0"/>
  </r>
  <r>
    <d v="1973-03-18T00:00:00"/>
    <n v="18"/>
    <x v="6"/>
    <x v="1"/>
    <n v="0"/>
  </r>
  <r>
    <d v="1973-03-19T00:00:00"/>
    <n v="19"/>
    <x v="6"/>
    <x v="1"/>
    <n v="0"/>
  </r>
  <r>
    <d v="1973-03-20T00:00:00"/>
    <n v="20"/>
    <x v="6"/>
    <x v="1"/>
    <n v="0"/>
  </r>
  <r>
    <d v="1973-03-21T00:00:00"/>
    <n v="21"/>
    <x v="6"/>
    <x v="1"/>
    <n v="0"/>
  </r>
  <r>
    <d v="1973-03-22T00:00:00"/>
    <n v="22"/>
    <x v="6"/>
    <x v="1"/>
    <n v="2.54"/>
  </r>
  <r>
    <d v="1973-03-23T00:00:00"/>
    <n v="23"/>
    <x v="6"/>
    <x v="1"/>
    <n v="0"/>
  </r>
  <r>
    <d v="1973-03-24T00:00:00"/>
    <n v="24"/>
    <x v="6"/>
    <x v="1"/>
    <n v="0"/>
  </r>
  <r>
    <d v="1973-03-25T00:00:00"/>
    <n v="25"/>
    <x v="6"/>
    <x v="1"/>
    <n v="10.921999999999999"/>
  </r>
  <r>
    <d v="1973-03-26T00:00:00"/>
    <n v="26"/>
    <x v="6"/>
    <x v="1"/>
    <n v="0"/>
  </r>
  <r>
    <d v="1973-03-27T00:00:00"/>
    <n v="27"/>
    <x v="6"/>
    <x v="1"/>
    <n v="0"/>
  </r>
  <r>
    <d v="1973-03-28T00:00:00"/>
    <n v="28"/>
    <x v="6"/>
    <x v="1"/>
    <n v="0"/>
  </r>
  <r>
    <d v="1973-03-29T00:00:00"/>
    <n v="29"/>
    <x v="6"/>
    <x v="1"/>
    <n v="0"/>
  </r>
  <r>
    <d v="1973-03-30T00:00:00"/>
    <n v="30"/>
    <x v="6"/>
    <x v="1"/>
    <n v="0"/>
  </r>
  <r>
    <d v="1973-03-31T00:00:00"/>
    <n v="31"/>
    <x v="6"/>
    <x v="1"/>
    <n v="0"/>
  </r>
  <r>
    <d v="1973-04-01T00:00:00"/>
    <n v="1"/>
    <x v="7"/>
    <x v="1"/>
    <n v="0"/>
  </r>
  <r>
    <d v="1973-04-02T00:00:00"/>
    <n v="2"/>
    <x v="7"/>
    <x v="1"/>
    <n v="0"/>
  </r>
  <r>
    <d v="1973-04-03T00:00:00"/>
    <n v="3"/>
    <x v="7"/>
    <x v="1"/>
    <n v="0"/>
  </r>
  <r>
    <d v="1973-04-04T00:00:00"/>
    <n v="4"/>
    <x v="7"/>
    <x v="1"/>
    <n v="2.54"/>
  </r>
  <r>
    <d v="1973-04-05T00:00:00"/>
    <n v="5"/>
    <x v="7"/>
    <x v="1"/>
    <n v="0"/>
  </r>
  <r>
    <d v="1973-04-06T00:00:00"/>
    <n v="6"/>
    <x v="7"/>
    <x v="1"/>
    <n v="0"/>
  </r>
  <r>
    <d v="1973-04-07T00:00:00"/>
    <n v="7"/>
    <x v="7"/>
    <x v="1"/>
    <n v="0"/>
  </r>
  <r>
    <d v="1973-04-08T00:00:00"/>
    <n v="8"/>
    <x v="7"/>
    <x v="1"/>
    <n v="3.556"/>
  </r>
  <r>
    <d v="1973-04-09T00:00:00"/>
    <n v="9"/>
    <x v="7"/>
    <x v="1"/>
    <n v="0"/>
  </r>
  <r>
    <d v="1973-04-10T00:00:00"/>
    <n v="10"/>
    <x v="7"/>
    <x v="1"/>
    <n v="0"/>
  </r>
  <r>
    <d v="1973-04-11T00:00:00"/>
    <n v="11"/>
    <x v="7"/>
    <x v="1"/>
    <n v="1.5239999999999998"/>
  </r>
  <r>
    <d v="1973-04-12T00:00:00"/>
    <n v="12"/>
    <x v="7"/>
    <x v="1"/>
    <n v="0"/>
  </r>
  <r>
    <d v="1973-04-13T00:00:00"/>
    <n v="13"/>
    <x v="7"/>
    <x v="1"/>
    <n v="0"/>
  </r>
  <r>
    <d v="1973-04-14T00:00:00"/>
    <n v="14"/>
    <x v="7"/>
    <x v="1"/>
    <n v="0"/>
  </r>
  <r>
    <d v="1973-04-15T00:00:00"/>
    <n v="15"/>
    <x v="7"/>
    <x v="1"/>
    <n v="0"/>
  </r>
  <r>
    <d v="1973-04-16T00:00:00"/>
    <n v="16"/>
    <x v="7"/>
    <x v="1"/>
    <n v="0"/>
  </r>
  <r>
    <d v="1973-04-17T00:00:00"/>
    <n v="17"/>
    <x v="7"/>
    <x v="1"/>
    <n v="0"/>
  </r>
  <r>
    <d v="1973-04-18T00:00:00"/>
    <n v="18"/>
    <x v="7"/>
    <x v="1"/>
    <n v="0"/>
  </r>
  <r>
    <d v="1973-04-19T00:00:00"/>
    <n v="19"/>
    <x v="7"/>
    <x v="1"/>
    <n v="0"/>
  </r>
  <r>
    <d v="1973-04-20T00:00:00"/>
    <n v="20"/>
    <x v="7"/>
    <x v="1"/>
    <n v="18.795999999999999"/>
  </r>
  <r>
    <d v="1973-04-21T00:00:00"/>
    <n v="21"/>
    <x v="7"/>
    <x v="1"/>
    <n v="5.08"/>
  </r>
  <r>
    <d v="1973-04-22T00:00:00"/>
    <n v="22"/>
    <x v="7"/>
    <x v="1"/>
    <n v="0"/>
  </r>
  <r>
    <d v="1973-04-23T00:00:00"/>
    <n v="23"/>
    <x v="7"/>
    <x v="1"/>
    <n v="0"/>
  </r>
  <r>
    <d v="1973-04-24T00:00:00"/>
    <n v="24"/>
    <x v="7"/>
    <x v="1"/>
    <n v="0"/>
  </r>
  <r>
    <d v="1973-04-25T00:00:00"/>
    <n v="25"/>
    <x v="7"/>
    <x v="1"/>
    <n v="0"/>
  </r>
  <r>
    <d v="1973-04-26T00:00:00"/>
    <n v="26"/>
    <x v="7"/>
    <x v="1"/>
    <n v="0"/>
  </r>
  <r>
    <d v="1973-04-27T00:00:00"/>
    <n v="27"/>
    <x v="7"/>
    <x v="1"/>
    <n v="2.032"/>
  </r>
  <r>
    <d v="1973-04-28T00:00:00"/>
    <n v="28"/>
    <x v="7"/>
    <x v="1"/>
    <n v="24.383999999999997"/>
  </r>
  <r>
    <d v="1973-04-29T00:00:00"/>
    <n v="29"/>
    <x v="7"/>
    <x v="1"/>
    <n v="0"/>
  </r>
  <r>
    <d v="1973-04-30T00:00:00"/>
    <n v="30"/>
    <x v="7"/>
    <x v="1"/>
    <n v="0"/>
  </r>
  <r>
    <d v="1973-05-01T00:00:00"/>
    <n v="1"/>
    <x v="8"/>
    <x v="1"/>
    <n v="0"/>
  </r>
  <r>
    <d v="1973-05-02T00:00:00"/>
    <n v="2"/>
    <x v="8"/>
    <x v="1"/>
    <n v="0"/>
  </r>
  <r>
    <d v="1973-05-03T00:00:00"/>
    <n v="3"/>
    <x v="8"/>
    <x v="1"/>
    <n v="0"/>
  </r>
  <r>
    <d v="1973-05-04T00:00:00"/>
    <n v="4"/>
    <x v="8"/>
    <x v="1"/>
    <n v="4.0640000000000001"/>
  </r>
  <r>
    <d v="1973-05-05T00:00:00"/>
    <n v="5"/>
    <x v="8"/>
    <x v="1"/>
    <n v="0"/>
  </r>
  <r>
    <d v="1973-05-06T00:00:00"/>
    <n v="6"/>
    <x v="8"/>
    <x v="1"/>
    <n v="9.1439999999999984"/>
  </r>
  <r>
    <d v="1973-05-07T00:00:00"/>
    <n v="7"/>
    <x v="8"/>
    <x v="1"/>
    <n v="0.7619999999999999"/>
  </r>
  <r>
    <d v="1973-05-08T00:00:00"/>
    <n v="8"/>
    <x v="8"/>
    <x v="1"/>
    <n v="16.763999999999999"/>
  </r>
  <r>
    <d v="1973-05-09T00:00:00"/>
    <n v="9"/>
    <x v="8"/>
    <x v="1"/>
    <n v="0"/>
  </r>
  <r>
    <d v="1973-05-10T00:00:00"/>
    <n v="10"/>
    <x v="8"/>
    <x v="1"/>
    <n v="0"/>
  </r>
  <r>
    <d v="1973-05-11T00:00:00"/>
    <n v="11"/>
    <x v="8"/>
    <x v="1"/>
    <n v="20.32"/>
  </r>
  <r>
    <d v="1973-05-12T00:00:00"/>
    <n v="12"/>
    <x v="8"/>
    <x v="1"/>
    <n v="0"/>
  </r>
  <r>
    <d v="1973-05-13T00:00:00"/>
    <n v="13"/>
    <x v="8"/>
    <x v="1"/>
    <n v="15.747999999999999"/>
  </r>
  <r>
    <d v="1973-05-14T00:00:00"/>
    <n v="14"/>
    <x v="8"/>
    <x v="1"/>
    <n v="14.477999999999998"/>
  </r>
  <r>
    <d v="1973-05-15T00:00:00"/>
    <n v="15"/>
    <x v="8"/>
    <x v="1"/>
    <n v="25.145999999999997"/>
  </r>
  <r>
    <d v="1973-05-16T00:00:00"/>
    <n v="16"/>
    <x v="8"/>
    <x v="1"/>
    <n v="15.747999999999999"/>
  </r>
  <r>
    <d v="1973-05-17T00:00:00"/>
    <n v="17"/>
    <x v="8"/>
    <x v="1"/>
    <n v="8.636000000000001"/>
  </r>
  <r>
    <d v="1973-05-18T00:00:00"/>
    <n v="18"/>
    <x v="8"/>
    <x v="1"/>
    <n v="49.021999999999998"/>
  </r>
  <r>
    <d v="1973-05-19T00:00:00"/>
    <n v="19"/>
    <x v="8"/>
    <x v="1"/>
    <n v="21.081999999999997"/>
  </r>
  <r>
    <d v="1973-05-20T00:00:00"/>
    <n v="20"/>
    <x v="8"/>
    <x v="1"/>
    <n v="9.9060000000000006"/>
  </r>
  <r>
    <d v="1973-05-21T00:00:00"/>
    <n v="21"/>
    <x v="8"/>
    <x v="1"/>
    <n v="0"/>
  </r>
  <r>
    <d v="1973-05-22T00:00:00"/>
    <n v="22"/>
    <x v="8"/>
    <x v="1"/>
    <n v="1.5239999999999998"/>
  </r>
  <r>
    <d v="1973-05-23T00:00:00"/>
    <n v="23"/>
    <x v="8"/>
    <x v="1"/>
    <n v="0"/>
  </r>
  <r>
    <d v="1973-05-24T00:00:00"/>
    <n v="24"/>
    <x v="8"/>
    <x v="1"/>
    <n v="0"/>
  </r>
  <r>
    <d v="1973-05-25T00:00:00"/>
    <n v="25"/>
    <x v="8"/>
    <x v="1"/>
    <n v="0"/>
  </r>
  <r>
    <d v="1973-05-26T00:00:00"/>
    <n v="26"/>
    <x v="8"/>
    <x v="1"/>
    <n v="5.3339999999999996"/>
  </r>
  <r>
    <d v="1973-05-27T00:00:00"/>
    <n v="27"/>
    <x v="8"/>
    <x v="1"/>
    <n v="0"/>
  </r>
  <r>
    <d v="1973-05-28T00:00:00"/>
    <n v="28"/>
    <x v="8"/>
    <x v="1"/>
    <n v="1.5239999999999998"/>
  </r>
  <r>
    <d v="1973-05-29T00:00:00"/>
    <n v="29"/>
    <x v="8"/>
    <x v="1"/>
    <n v="0.7619999999999999"/>
  </r>
  <r>
    <d v="1973-05-30T00:00:00"/>
    <n v="30"/>
    <x v="8"/>
    <x v="1"/>
    <n v="4.0640000000000001"/>
  </r>
  <r>
    <d v="1973-05-31T00:00:00"/>
    <n v="31"/>
    <x v="8"/>
    <x v="1"/>
    <n v="0"/>
  </r>
  <r>
    <d v="1973-06-01T00:00:00"/>
    <n v="1"/>
    <x v="9"/>
    <x v="1"/>
    <n v="3.302"/>
  </r>
  <r>
    <d v="1973-06-02T00:00:00"/>
    <n v="2"/>
    <x v="9"/>
    <x v="1"/>
    <n v="0"/>
  </r>
  <r>
    <d v="1973-06-03T00:00:00"/>
    <n v="3"/>
    <x v="9"/>
    <x v="1"/>
    <n v="21.843999999999998"/>
  </r>
  <r>
    <d v="1973-06-04T00:00:00"/>
    <n v="4"/>
    <x v="9"/>
    <x v="1"/>
    <n v="0"/>
  </r>
  <r>
    <d v="1973-06-05T00:00:00"/>
    <n v="5"/>
    <x v="9"/>
    <x v="1"/>
    <n v="0"/>
  </r>
  <r>
    <d v="1973-06-06T00:00:00"/>
    <n v="6"/>
    <x v="9"/>
    <x v="1"/>
    <n v="0.50800000000000001"/>
  </r>
  <r>
    <d v="1973-06-07T00:00:00"/>
    <n v="7"/>
    <x v="9"/>
    <x v="1"/>
    <n v="6.8579999999999997"/>
  </r>
  <r>
    <d v="1973-06-08T00:00:00"/>
    <n v="8"/>
    <x v="9"/>
    <x v="1"/>
    <n v="3.302"/>
  </r>
  <r>
    <d v="1973-06-09T00:00:00"/>
    <n v="9"/>
    <x v="9"/>
    <x v="1"/>
    <n v="7.6199999999999992"/>
  </r>
  <r>
    <d v="1973-06-10T00:00:00"/>
    <n v="10"/>
    <x v="9"/>
    <x v="1"/>
    <n v="0"/>
  </r>
  <r>
    <d v="1973-06-11T00:00:00"/>
    <n v="11"/>
    <x v="9"/>
    <x v="1"/>
    <n v="23.114000000000001"/>
  </r>
  <r>
    <d v="1973-06-12T00:00:00"/>
    <n v="12"/>
    <x v="9"/>
    <x v="1"/>
    <n v="57.403999999999989"/>
  </r>
  <r>
    <d v="1973-06-13T00:00:00"/>
    <n v="13"/>
    <x v="9"/>
    <x v="1"/>
    <n v="0"/>
  </r>
  <r>
    <d v="1973-06-14T00:00:00"/>
    <n v="14"/>
    <x v="9"/>
    <x v="1"/>
    <n v="10.921999999999999"/>
  </r>
  <r>
    <d v="1973-06-15T00:00:00"/>
    <n v="15"/>
    <x v="9"/>
    <x v="1"/>
    <n v="12.446"/>
  </r>
  <r>
    <d v="1973-06-16T00:00:00"/>
    <n v="16"/>
    <x v="9"/>
    <x v="1"/>
    <n v="2.2859999999999996"/>
  </r>
  <r>
    <d v="1973-06-17T00:00:00"/>
    <n v="17"/>
    <x v="9"/>
    <x v="1"/>
    <n v="29.209999999999997"/>
  </r>
  <r>
    <d v="1973-06-18T00:00:00"/>
    <n v="18"/>
    <x v="9"/>
    <x v="1"/>
    <n v="0"/>
  </r>
  <r>
    <d v="1973-06-19T00:00:00"/>
    <n v="19"/>
    <x v="9"/>
    <x v="1"/>
    <n v="4.0640000000000001"/>
  </r>
  <r>
    <d v="1973-06-20T00:00:00"/>
    <n v="20"/>
    <x v="9"/>
    <x v="1"/>
    <n v="0"/>
  </r>
  <r>
    <d v="1973-06-21T00:00:00"/>
    <n v="21"/>
    <x v="9"/>
    <x v="1"/>
    <n v="2.2859999999999996"/>
  </r>
  <r>
    <d v="1973-06-22T00:00:00"/>
    <n v="22"/>
    <x v="9"/>
    <x v="1"/>
    <n v="3.302"/>
  </r>
  <r>
    <d v="1973-06-23T00:00:00"/>
    <n v="23"/>
    <x v="9"/>
    <x v="1"/>
    <n v="7.1120000000000001"/>
  </r>
  <r>
    <d v="1973-06-24T00:00:00"/>
    <n v="24"/>
    <x v="9"/>
    <x v="1"/>
    <n v="0"/>
  </r>
  <r>
    <d v="1973-06-25T00:00:00"/>
    <n v="25"/>
    <x v="9"/>
    <x v="1"/>
    <n v="10.667999999999999"/>
  </r>
  <r>
    <d v="1973-06-26T00:00:00"/>
    <n v="26"/>
    <x v="9"/>
    <x v="1"/>
    <n v="0"/>
  </r>
  <r>
    <d v="1973-06-27T00:00:00"/>
    <n v="27"/>
    <x v="9"/>
    <x v="1"/>
    <n v="52.832000000000001"/>
  </r>
  <r>
    <d v="1973-06-28T00:00:00"/>
    <n v="28"/>
    <x v="9"/>
    <x v="1"/>
    <n v="0"/>
  </r>
  <r>
    <d v="1973-06-29T00:00:00"/>
    <n v="29"/>
    <x v="9"/>
    <x v="1"/>
    <n v="37.591999999999999"/>
  </r>
  <r>
    <d v="1973-06-30T00:00:00"/>
    <n v="30"/>
    <x v="9"/>
    <x v="1"/>
    <n v="2.54"/>
  </r>
  <r>
    <d v="1973-07-01T00:00:00"/>
    <n v="1"/>
    <x v="10"/>
    <x v="1"/>
    <n v="0"/>
  </r>
  <r>
    <d v="1973-07-02T00:00:00"/>
    <n v="2"/>
    <x v="10"/>
    <x v="1"/>
    <n v="29.971999999999998"/>
  </r>
  <r>
    <d v="1973-07-03T00:00:00"/>
    <n v="3"/>
    <x v="10"/>
    <x v="1"/>
    <n v="19.812000000000001"/>
  </r>
  <r>
    <d v="1973-07-04T00:00:00"/>
    <n v="4"/>
    <x v="10"/>
    <x v="1"/>
    <n v="19.303999999999998"/>
  </r>
  <r>
    <d v="1973-07-05T00:00:00"/>
    <n v="5"/>
    <x v="10"/>
    <x v="1"/>
    <n v="30.225999999999996"/>
  </r>
  <r>
    <d v="1973-07-06T00:00:00"/>
    <n v="6"/>
    <x v="10"/>
    <x v="1"/>
    <n v="0"/>
  </r>
  <r>
    <d v="1973-07-07T00:00:00"/>
    <n v="7"/>
    <x v="10"/>
    <x v="1"/>
    <n v="53.339999999999996"/>
  </r>
  <r>
    <d v="1973-07-08T00:00:00"/>
    <n v="8"/>
    <x v="10"/>
    <x v="1"/>
    <n v="0"/>
  </r>
  <r>
    <d v="1973-07-09T00:00:00"/>
    <n v="9"/>
    <x v="10"/>
    <x v="1"/>
    <n v="0"/>
  </r>
  <r>
    <d v="1973-07-10T00:00:00"/>
    <n v="10"/>
    <x v="10"/>
    <x v="1"/>
    <n v="4.3180000000000005"/>
  </r>
  <r>
    <d v="1973-07-11T00:00:00"/>
    <n v="11"/>
    <x v="10"/>
    <x v="1"/>
    <n v="20.065999999999999"/>
  </r>
  <r>
    <d v="1973-07-12T00:00:00"/>
    <n v="12"/>
    <x v="10"/>
    <x v="1"/>
    <n v="0"/>
  </r>
  <r>
    <d v="1973-07-13T00:00:00"/>
    <n v="13"/>
    <x v="10"/>
    <x v="1"/>
    <n v="81.025999999999996"/>
  </r>
  <r>
    <d v="1973-07-14T00:00:00"/>
    <n v="14"/>
    <x v="10"/>
    <x v="1"/>
    <n v="15.747999999999999"/>
  </r>
  <r>
    <d v="1973-07-15T00:00:00"/>
    <n v="15"/>
    <x v="10"/>
    <x v="1"/>
    <n v="3.0479999999999996"/>
  </r>
  <r>
    <d v="1973-07-16T00:00:00"/>
    <n v="16"/>
    <x v="10"/>
    <x v="1"/>
    <n v="5.08"/>
  </r>
  <r>
    <d v="1973-07-17T00:00:00"/>
    <n v="17"/>
    <x v="10"/>
    <x v="1"/>
    <n v="18.795999999999999"/>
  </r>
  <r>
    <d v="1973-07-18T00:00:00"/>
    <n v="18"/>
    <x v="10"/>
    <x v="1"/>
    <n v="48.513999999999996"/>
  </r>
  <r>
    <d v="1973-07-19T00:00:00"/>
    <n v="19"/>
    <x v="10"/>
    <x v="1"/>
    <n v="34.798000000000002"/>
  </r>
  <r>
    <d v="1973-07-20T00:00:00"/>
    <n v="20"/>
    <x v="10"/>
    <x v="1"/>
    <n v="28.448"/>
  </r>
  <r>
    <d v="1973-07-21T00:00:00"/>
    <n v="21"/>
    <x v="10"/>
    <x v="1"/>
    <n v="28.194000000000003"/>
  </r>
  <r>
    <d v="1973-07-22T00:00:00"/>
    <n v="22"/>
    <x v="10"/>
    <x v="1"/>
    <n v="0"/>
  </r>
  <r>
    <d v="1973-07-23T00:00:00"/>
    <n v="23"/>
    <x v="10"/>
    <x v="1"/>
    <n v="74.930000000000007"/>
  </r>
  <r>
    <d v="1973-07-24T00:00:00"/>
    <n v="24"/>
    <x v="10"/>
    <x v="1"/>
    <n v="0"/>
  </r>
  <r>
    <d v="1973-07-25T00:00:00"/>
    <n v="25"/>
    <x v="10"/>
    <x v="1"/>
    <n v="3.8099999999999996"/>
  </r>
  <r>
    <d v="1973-07-26T00:00:00"/>
    <n v="26"/>
    <x v="10"/>
    <x v="1"/>
    <n v="7.8739999999999997"/>
  </r>
  <r>
    <d v="1973-07-27T00:00:00"/>
    <n v="27"/>
    <x v="10"/>
    <x v="1"/>
    <n v="3.0479999999999996"/>
  </r>
  <r>
    <d v="1973-07-28T00:00:00"/>
    <n v="28"/>
    <x v="10"/>
    <x v="1"/>
    <n v="48.513999999999996"/>
  </r>
  <r>
    <d v="1973-07-29T00:00:00"/>
    <n v="29"/>
    <x v="10"/>
    <x v="1"/>
    <n v="0.50800000000000001"/>
  </r>
  <r>
    <d v="1973-07-30T00:00:00"/>
    <n v="30"/>
    <x v="10"/>
    <x v="1"/>
    <n v="25.4"/>
  </r>
  <r>
    <d v="1973-07-31T00:00:00"/>
    <n v="31"/>
    <x v="10"/>
    <x v="1"/>
    <n v="14.477999999999998"/>
  </r>
  <r>
    <d v="1973-08-01T00:00:00"/>
    <n v="1"/>
    <x v="11"/>
    <x v="1"/>
    <n v="2.032"/>
  </r>
  <r>
    <d v="1973-08-02T00:00:00"/>
    <n v="2"/>
    <x v="11"/>
    <x v="1"/>
    <n v="7.3659999999999988"/>
  </r>
  <r>
    <d v="1973-08-03T00:00:00"/>
    <n v="3"/>
    <x v="11"/>
    <x v="1"/>
    <n v="22.352"/>
  </r>
  <r>
    <d v="1973-08-04T00:00:00"/>
    <n v="4"/>
    <x v="11"/>
    <x v="1"/>
    <n v="10.667999999999999"/>
  </r>
  <r>
    <d v="1973-08-05T00:00:00"/>
    <n v="5"/>
    <x v="11"/>
    <x v="1"/>
    <n v="13.462"/>
  </r>
  <r>
    <d v="1973-08-06T00:00:00"/>
    <n v="6"/>
    <x v="11"/>
    <x v="1"/>
    <n v="91.693999999999988"/>
  </r>
  <r>
    <d v="1973-08-07T00:00:00"/>
    <n v="7"/>
    <x v="11"/>
    <x v="1"/>
    <n v="18.287999999999997"/>
  </r>
  <r>
    <d v="1973-08-08T00:00:00"/>
    <n v="8"/>
    <x v="11"/>
    <x v="1"/>
    <n v="158.75"/>
  </r>
  <r>
    <d v="1973-08-09T00:00:00"/>
    <n v="9"/>
    <x v="11"/>
    <x v="1"/>
    <n v="4.8259999999999996"/>
  </r>
  <r>
    <d v="1973-08-10T00:00:00"/>
    <n v="10"/>
    <x v="11"/>
    <x v="1"/>
    <n v="0"/>
  </r>
  <r>
    <d v="1973-08-11T00:00:00"/>
    <n v="11"/>
    <x v="11"/>
    <x v="1"/>
    <n v="25.907999999999998"/>
  </r>
  <r>
    <d v="1973-08-12T00:00:00"/>
    <n v="12"/>
    <x v="11"/>
    <x v="1"/>
    <n v="0"/>
  </r>
  <r>
    <d v="1973-08-13T00:00:00"/>
    <n v="13"/>
    <x v="11"/>
    <x v="1"/>
    <n v="5.8419999999999996"/>
  </r>
  <r>
    <d v="1973-08-14T00:00:00"/>
    <n v="14"/>
    <x v="11"/>
    <x v="1"/>
    <n v="22.86"/>
  </r>
  <r>
    <d v="1973-08-15T00:00:00"/>
    <n v="15"/>
    <x v="11"/>
    <x v="1"/>
    <n v="103.12399999999998"/>
  </r>
  <r>
    <d v="1973-08-16T00:00:00"/>
    <n v="16"/>
    <x v="11"/>
    <x v="1"/>
    <n v="0.50800000000000001"/>
  </r>
  <r>
    <d v="1973-08-17T00:00:00"/>
    <n v="17"/>
    <x v="11"/>
    <x v="1"/>
    <n v="34.798000000000002"/>
  </r>
  <r>
    <d v="1973-08-18T00:00:00"/>
    <n v="18"/>
    <x v="11"/>
    <x v="1"/>
    <n v="21.081999999999997"/>
  </r>
  <r>
    <d v="1973-08-19T00:00:00"/>
    <n v="19"/>
    <x v="11"/>
    <x v="1"/>
    <n v="2.2859999999999996"/>
  </r>
  <r>
    <d v="1973-08-20T00:00:00"/>
    <n v="20"/>
    <x v="11"/>
    <x v="1"/>
    <n v="11.683999999999999"/>
  </r>
  <r>
    <d v="1973-08-21T00:00:00"/>
    <n v="21"/>
    <x v="11"/>
    <x v="1"/>
    <n v="13.208"/>
  </r>
  <r>
    <d v="1973-08-22T00:00:00"/>
    <n v="22"/>
    <x v="11"/>
    <x v="1"/>
    <n v="0"/>
  </r>
  <r>
    <d v="1973-08-23T00:00:00"/>
    <n v="23"/>
    <x v="11"/>
    <x v="1"/>
    <n v="0.50800000000000001"/>
  </r>
  <r>
    <d v="1973-08-24T00:00:00"/>
    <n v="24"/>
    <x v="11"/>
    <x v="1"/>
    <n v="30.733999999999998"/>
  </r>
  <r>
    <d v="1973-08-25T00:00:00"/>
    <n v="25"/>
    <x v="11"/>
    <x v="1"/>
    <n v="19.303999999999998"/>
  </r>
  <r>
    <d v="1973-08-26T00:00:00"/>
    <n v="26"/>
    <x v="11"/>
    <x v="1"/>
    <n v="24.637999999999998"/>
  </r>
  <r>
    <d v="1973-08-27T00:00:00"/>
    <n v="27"/>
    <x v="11"/>
    <x v="1"/>
    <n v="10.413999999999998"/>
  </r>
  <r>
    <d v="1973-08-28T00:00:00"/>
    <n v="28"/>
    <x v="11"/>
    <x v="1"/>
    <n v="0"/>
  </r>
  <r>
    <d v="1973-08-29T00:00:00"/>
    <n v="29"/>
    <x v="11"/>
    <x v="1"/>
    <n v="16.001999999999999"/>
  </r>
  <r>
    <d v="1973-08-30T00:00:00"/>
    <n v="30"/>
    <x v="11"/>
    <x v="1"/>
    <n v="30.733999999999998"/>
  </r>
  <r>
    <d v="1973-08-31T00:00:00"/>
    <n v="31"/>
    <x v="11"/>
    <x v="1"/>
    <n v="84.073999999999998"/>
  </r>
  <r>
    <d v="1973-09-01T00:00:00"/>
    <n v="1"/>
    <x v="0"/>
    <x v="1"/>
    <n v="0"/>
  </r>
  <r>
    <d v="1973-09-02T00:00:00"/>
    <n v="2"/>
    <x v="0"/>
    <x v="1"/>
    <n v="16.001999999999999"/>
  </r>
  <r>
    <d v="1973-09-03T00:00:00"/>
    <n v="3"/>
    <x v="0"/>
    <x v="1"/>
    <n v="0"/>
  </r>
  <r>
    <d v="1973-09-04T00:00:00"/>
    <n v="4"/>
    <x v="0"/>
    <x v="1"/>
    <n v="0.50800000000000001"/>
  </r>
  <r>
    <d v="1973-09-05T00:00:00"/>
    <n v="5"/>
    <x v="0"/>
    <x v="1"/>
    <n v="2.54"/>
  </r>
  <r>
    <d v="1973-09-06T00:00:00"/>
    <n v="6"/>
    <x v="0"/>
    <x v="1"/>
    <n v="6.0959999999999992"/>
  </r>
  <r>
    <d v="1973-09-07T00:00:00"/>
    <n v="7"/>
    <x v="0"/>
    <x v="1"/>
    <n v="49.783999999999999"/>
  </r>
  <r>
    <d v="1973-09-08T00:00:00"/>
    <n v="8"/>
    <x v="0"/>
    <x v="1"/>
    <n v="23.114000000000001"/>
  </r>
  <r>
    <d v="1973-09-09T00:00:00"/>
    <n v="9"/>
    <x v="0"/>
    <x v="1"/>
    <n v="112.014"/>
  </r>
  <r>
    <d v="1973-09-10T00:00:00"/>
    <n v="10"/>
    <x v="0"/>
    <x v="1"/>
    <n v="9.6519999999999992"/>
  </r>
  <r>
    <d v="1973-09-11T00:00:00"/>
    <n v="11"/>
    <x v="0"/>
    <x v="1"/>
    <n v="1.778"/>
  </r>
  <r>
    <d v="1973-09-12T00:00:00"/>
    <n v="12"/>
    <x v="0"/>
    <x v="1"/>
    <n v="17.272000000000002"/>
  </r>
  <r>
    <d v="1973-09-13T00:00:00"/>
    <n v="13"/>
    <x v="0"/>
    <x v="1"/>
    <n v="38.862000000000002"/>
  </r>
  <r>
    <d v="1973-09-14T00:00:00"/>
    <n v="14"/>
    <x v="0"/>
    <x v="1"/>
    <n v="21.843999999999998"/>
  </r>
  <r>
    <d v="1973-09-15T00:00:00"/>
    <n v="15"/>
    <x v="0"/>
    <x v="1"/>
    <n v="0"/>
  </r>
  <r>
    <d v="1973-09-16T00:00:00"/>
    <n v="16"/>
    <x v="0"/>
    <x v="1"/>
    <n v="30.479999999999997"/>
  </r>
  <r>
    <d v="1973-09-17T00:00:00"/>
    <n v="17"/>
    <x v="0"/>
    <x v="1"/>
    <n v="36.575999999999993"/>
  </r>
  <r>
    <d v="1973-09-18T00:00:00"/>
    <n v="18"/>
    <x v="0"/>
    <x v="1"/>
    <n v="32.512"/>
  </r>
  <r>
    <d v="1973-09-19T00:00:00"/>
    <n v="19"/>
    <x v="0"/>
    <x v="1"/>
    <n v="2.2859999999999996"/>
  </r>
  <r>
    <d v="1973-09-20T00:00:00"/>
    <n v="20"/>
    <x v="0"/>
    <x v="1"/>
    <n v="21.59"/>
  </r>
  <r>
    <d v="1973-09-21T00:00:00"/>
    <n v="21"/>
    <x v="0"/>
    <x v="1"/>
    <n v="10.413999999999998"/>
  </r>
  <r>
    <d v="1973-09-22T00:00:00"/>
    <n v="22"/>
    <x v="0"/>
    <x v="1"/>
    <n v="17.272000000000002"/>
  </r>
  <r>
    <d v="1973-09-23T00:00:00"/>
    <n v="23"/>
    <x v="0"/>
    <x v="1"/>
    <n v="0.50800000000000001"/>
  </r>
  <r>
    <d v="1973-09-24T00:00:00"/>
    <n v="24"/>
    <x v="0"/>
    <x v="1"/>
    <n v="19.049999999999997"/>
  </r>
  <r>
    <d v="1973-09-25T00:00:00"/>
    <n v="25"/>
    <x v="0"/>
    <x v="1"/>
    <n v="6.8579999999999997"/>
  </r>
  <r>
    <d v="1973-09-26T00:00:00"/>
    <n v="26"/>
    <x v="0"/>
    <x v="1"/>
    <n v="0"/>
  </r>
  <r>
    <d v="1973-09-27T00:00:00"/>
    <n v="27"/>
    <x v="0"/>
    <x v="1"/>
    <n v="20.32"/>
  </r>
  <r>
    <d v="1973-09-28T00:00:00"/>
    <n v="28"/>
    <x v="0"/>
    <x v="1"/>
    <n v="1.27"/>
  </r>
  <r>
    <d v="1973-09-29T00:00:00"/>
    <n v="29"/>
    <x v="0"/>
    <x v="1"/>
    <n v="6.6040000000000001"/>
  </r>
  <r>
    <d v="1973-09-30T00:00:00"/>
    <n v="30"/>
    <x v="0"/>
    <x v="1"/>
    <n v="0"/>
  </r>
  <r>
    <d v="1973-10-01T00:00:00"/>
    <n v="1"/>
    <x v="1"/>
    <x v="1"/>
    <n v="0"/>
  </r>
  <r>
    <d v="1973-10-02T00:00:00"/>
    <n v="2"/>
    <x v="1"/>
    <x v="1"/>
    <n v="14.985999999999999"/>
  </r>
  <r>
    <d v="1973-10-03T00:00:00"/>
    <n v="3"/>
    <x v="1"/>
    <x v="1"/>
    <n v="25.654"/>
  </r>
  <r>
    <d v="1973-10-04T00:00:00"/>
    <n v="4"/>
    <x v="1"/>
    <x v="1"/>
    <n v="1.5239999999999998"/>
  </r>
  <r>
    <d v="1973-10-05T00:00:00"/>
    <n v="5"/>
    <x v="1"/>
    <x v="1"/>
    <n v="1.27"/>
  </r>
  <r>
    <d v="1973-10-06T00:00:00"/>
    <n v="6"/>
    <x v="1"/>
    <x v="1"/>
    <n v="7.8739999999999997"/>
  </r>
  <r>
    <d v="1973-10-07T00:00:00"/>
    <n v="7"/>
    <x v="1"/>
    <x v="1"/>
    <n v="21.081999999999997"/>
  </r>
  <r>
    <d v="1973-10-08T00:00:00"/>
    <n v="8"/>
    <x v="1"/>
    <x v="1"/>
    <n v="15.239999999999998"/>
  </r>
  <r>
    <d v="1973-10-09T00:00:00"/>
    <n v="9"/>
    <x v="1"/>
    <x v="1"/>
    <n v="0"/>
  </r>
  <r>
    <d v="1973-10-10T00:00:00"/>
    <n v="10"/>
    <x v="1"/>
    <x v="1"/>
    <n v="0.254"/>
  </r>
  <r>
    <d v="1973-10-11T00:00:00"/>
    <n v="11"/>
    <x v="1"/>
    <x v="1"/>
    <n v="20.574000000000002"/>
  </r>
  <r>
    <d v="1973-10-12T00:00:00"/>
    <n v="12"/>
    <x v="1"/>
    <x v="1"/>
    <n v="14.224"/>
  </r>
  <r>
    <d v="1973-10-13T00:00:00"/>
    <n v="13"/>
    <x v="1"/>
    <x v="1"/>
    <n v="12.7"/>
  </r>
  <r>
    <d v="1973-10-14T00:00:00"/>
    <n v="14"/>
    <x v="1"/>
    <x v="1"/>
    <n v="15.239999999999998"/>
  </r>
  <r>
    <d v="1973-10-15T00:00:00"/>
    <n v="15"/>
    <x v="1"/>
    <x v="1"/>
    <n v="33.527999999999999"/>
  </r>
  <r>
    <d v="1973-10-16T00:00:00"/>
    <n v="16"/>
    <x v="1"/>
    <x v="1"/>
    <n v="6.35"/>
  </r>
  <r>
    <d v="1973-10-17T00:00:00"/>
    <n v="17"/>
    <x v="1"/>
    <x v="1"/>
    <n v="0.7619999999999999"/>
  </r>
  <r>
    <d v="1973-10-18T00:00:00"/>
    <n v="18"/>
    <x v="1"/>
    <x v="1"/>
    <n v="0.50800000000000001"/>
  </r>
  <r>
    <d v="1973-10-19T00:00:00"/>
    <n v="19"/>
    <x v="1"/>
    <x v="1"/>
    <n v="1.27"/>
  </r>
  <r>
    <d v="1973-10-20T00:00:00"/>
    <n v="20"/>
    <x v="1"/>
    <x v="1"/>
    <n v="0"/>
  </r>
  <r>
    <d v="1973-10-21T00:00:00"/>
    <n v="21"/>
    <x v="1"/>
    <x v="1"/>
    <n v="0"/>
  </r>
  <r>
    <d v="1973-10-22T00:00:00"/>
    <n v="22"/>
    <x v="1"/>
    <x v="1"/>
    <n v="8.636000000000001"/>
  </r>
  <r>
    <d v="1973-10-23T00:00:00"/>
    <n v="23"/>
    <x v="1"/>
    <x v="1"/>
    <n v="4.3180000000000005"/>
  </r>
  <r>
    <d v="1973-10-24T00:00:00"/>
    <n v="24"/>
    <x v="1"/>
    <x v="1"/>
    <n v="33.527999999999999"/>
  </r>
  <r>
    <d v="1973-10-25T00:00:00"/>
    <n v="25"/>
    <x v="1"/>
    <x v="1"/>
    <n v="37.591999999999999"/>
  </r>
  <r>
    <d v="1973-10-26T00:00:00"/>
    <n v="26"/>
    <x v="1"/>
    <x v="1"/>
    <n v="5.08"/>
  </r>
  <r>
    <d v="1973-10-27T00:00:00"/>
    <n v="27"/>
    <x v="1"/>
    <x v="1"/>
    <n v="22.097999999999999"/>
  </r>
  <r>
    <d v="1973-10-28T00:00:00"/>
    <n v="28"/>
    <x v="1"/>
    <x v="1"/>
    <n v="14.985999999999999"/>
  </r>
  <r>
    <d v="1973-10-29T00:00:00"/>
    <n v="29"/>
    <x v="1"/>
    <x v="1"/>
    <n v="22.097999999999999"/>
  </r>
  <r>
    <d v="1973-10-30T00:00:00"/>
    <n v="30"/>
    <x v="1"/>
    <x v="1"/>
    <n v="1.778"/>
  </r>
  <r>
    <d v="1973-10-31T00:00:00"/>
    <n v="31"/>
    <x v="1"/>
    <x v="1"/>
    <n v="0"/>
  </r>
  <r>
    <d v="1973-11-01T00:00:00"/>
    <n v="1"/>
    <x v="2"/>
    <x v="1"/>
    <n v="4.0640000000000001"/>
  </r>
  <r>
    <d v="1973-11-02T00:00:00"/>
    <n v="2"/>
    <x v="2"/>
    <x v="1"/>
    <n v="23.622"/>
  </r>
  <r>
    <d v="1973-11-03T00:00:00"/>
    <n v="3"/>
    <x v="2"/>
    <x v="1"/>
    <n v="0"/>
  </r>
  <r>
    <d v="1973-11-04T00:00:00"/>
    <n v="4"/>
    <x v="2"/>
    <x v="1"/>
    <n v="28.701999999999995"/>
  </r>
  <r>
    <d v="1973-11-05T00:00:00"/>
    <n v="5"/>
    <x v="2"/>
    <x v="1"/>
    <n v="1.5239999999999998"/>
  </r>
  <r>
    <d v="1973-11-06T00:00:00"/>
    <n v="6"/>
    <x v="2"/>
    <x v="1"/>
    <n v="21.335999999999999"/>
  </r>
  <r>
    <d v="1973-11-07T00:00:00"/>
    <n v="7"/>
    <x v="2"/>
    <x v="1"/>
    <n v="10.667999999999999"/>
  </r>
  <r>
    <d v="1973-11-08T00:00:00"/>
    <n v="8"/>
    <x v="2"/>
    <x v="1"/>
    <n v="6.0959999999999992"/>
  </r>
  <r>
    <d v="1973-11-09T00:00:00"/>
    <n v="9"/>
    <x v="2"/>
    <x v="1"/>
    <n v="20.32"/>
  </r>
  <r>
    <d v="1973-11-10T00:00:00"/>
    <n v="10"/>
    <x v="2"/>
    <x v="1"/>
    <n v="9.1439999999999984"/>
  </r>
  <r>
    <d v="1973-11-11T00:00:00"/>
    <n v="11"/>
    <x v="2"/>
    <x v="1"/>
    <n v="2.794"/>
  </r>
  <r>
    <d v="1973-11-12T00:00:00"/>
    <n v="12"/>
    <x v="2"/>
    <x v="1"/>
    <n v="14.731999999999998"/>
  </r>
  <r>
    <d v="1973-11-13T00:00:00"/>
    <n v="13"/>
    <x v="2"/>
    <x v="1"/>
    <n v="6.35"/>
  </r>
  <r>
    <d v="1973-11-14T00:00:00"/>
    <n v="14"/>
    <x v="2"/>
    <x v="1"/>
    <n v="0"/>
  </r>
  <r>
    <d v="1973-11-15T00:00:00"/>
    <n v="15"/>
    <x v="2"/>
    <x v="1"/>
    <n v="0"/>
  </r>
  <r>
    <d v="1973-11-16T00:00:00"/>
    <n v="16"/>
    <x v="2"/>
    <x v="1"/>
    <n v="0"/>
  </r>
  <r>
    <d v="1973-11-17T00:00:00"/>
    <n v="17"/>
    <x v="2"/>
    <x v="1"/>
    <n v="0"/>
  </r>
  <r>
    <d v="1973-11-18T00:00:00"/>
    <n v="18"/>
    <x v="2"/>
    <x v="1"/>
    <n v="0"/>
  </r>
  <r>
    <d v="1973-11-19T00:00:00"/>
    <n v="19"/>
    <x v="2"/>
    <x v="1"/>
    <n v="0"/>
  </r>
  <r>
    <d v="1973-11-20T00:00:00"/>
    <n v="20"/>
    <x v="2"/>
    <x v="1"/>
    <n v="0"/>
  </r>
  <r>
    <d v="1973-11-21T00:00:00"/>
    <n v="21"/>
    <x v="2"/>
    <x v="1"/>
    <n v="0"/>
  </r>
  <r>
    <d v="1973-11-22T00:00:00"/>
    <n v="22"/>
    <x v="2"/>
    <x v="1"/>
    <n v="0"/>
  </r>
  <r>
    <d v="1973-11-23T00:00:00"/>
    <n v="23"/>
    <x v="2"/>
    <x v="1"/>
    <n v="0"/>
  </r>
  <r>
    <d v="1973-11-24T00:00:00"/>
    <n v="24"/>
    <x v="2"/>
    <x v="1"/>
    <n v="0"/>
  </r>
  <r>
    <d v="1973-11-25T00:00:00"/>
    <n v="25"/>
    <x v="2"/>
    <x v="1"/>
    <n v="0"/>
  </r>
  <r>
    <d v="1973-11-26T00:00:00"/>
    <n v="26"/>
    <x v="2"/>
    <x v="1"/>
    <n v="0"/>
  </r>
  <r>
    <d v="1973-11-27T00:00:00"/>
    <n v="27"/>
    <x v="2"/>
    <x v="1"/>
    <n v="0"/>
  </r>
  <r>
    <d v="1973-11-28T00:00:00"/>
    <n v="28"/>
    <x v="2"/>
    <x v="1"/>
    <n v="0"/>
  </r>
  <r>
    <d v="1973-11-29T00:00:00"/>
    <n v="29"/>
    <x v="2"/>
    <x v="1"/>
    <n v="0"/>
  </r>
  <r>
    <d v="1973-11-30T00:00:00"/>
    <n v="30"/>
    <x v="2"/>
    <x v="1"/>
    <n v="0"/>
  </r>
  <r>
    <d v="1973-12-01T00:00:00"/>
    <n v="1"/>
    <x v="3"/>
    <x v="1"/>
    <n v="0"/>
  </r>
  <r>
    <d v="1973-12-02T00:00:00"/>
    <n v="2"/>
    <x v="3"/>
    <x v="1"/>
    <n v="0"/>
  </r>
  <r>
    <d v="1973-12-03T00:00:00"/>
    <n v="3"/>
    <x v="3"/>
    <x v="1"/>
    <n v="0"/>
  </r>
  <r>
    <d v="1973-12-04T00:00:00"/>
    <n v="4"/>
    <x v="3"/>
    <x v="1"/>
    <n v="0"/>
  </r>
  <r>
    <d v="1973-12-05T00:00:00"/>
    <n v="5"/>
    <x v="3"/>
    <x v="1"/>
    <n v="0"/>
  </r>
  <r>
    <d v="1973-12-06T00:00:00"/>
    <n v="6"/>
    <x v="3"/>
    <x v="1"/>
    <n v="0"/>
  </r>
  <r>
    <d v="1973-12-07T00:00:00"/>
    <n v="7"/>
    <x v="3"/>
    <x v="1"/>
    <n v="0"/>
  </r>
  <r>
    <d v="1973-12-08T00:00:00"/>
    <n v="8"/>
    <x v="3"/>
    <x v="1"/>
    <n v="0"/>
  </r>
  <r>
    <d v="1973-12-09T00:00:00"/>
    <n v="9"/>
    <x v="3"/>
    <x v="1"/>
    <n v="0"/>
  </r>
  <r>
    <d v="1973-12-10T00:00:00"/>
    <n v="10"/>
    <x v="3"/>
    <x v="1"/>
    <n v="0"/>
  </r>
  <r>
    <d v="1973-12-11T00:00:00"/>
    <n v="11"/>
    <x v="3"/>
    <x v="1"/>
    <n v="0"/>
  </r>
  <r>
    <d v="1973-12-12T00:00:00"/>
    <n v="12"/>
    <x v="3"/>
    <x v="1"/>
    <n v="0"/>
  </r>
  <r>
    <d v="1973-12-13T00:00:00"/>
    <n v="13"/>
    <x v="3"/>
    <x v="1"/>
    <n v="0"/>
  </r>
  <r>
    <d v="1973-12-14T00:00:00"/>
    <n v="14"/>
    <x v="3"/>
    <x v="1"/>
    <n v="0"/>
  </r>
  <r>
    <d v="1973-12-15T00:00:00"/>
    <n v="15"/>
    <x v="3"/>
    <x v="1"/>
    <n v="0"/>
  </r>
  <r>
    <d v="1973-12-16T00:00:00"/>
    <n v="16"/>
    <x v="3"/>
    <x v="1"/>
    <n v="0"/>
  </r>
  <r>
    <d v="1973-12-17T00:00:00"/>
    <n v="17"/>
    <x v="3"/>
    <x v="1"/>
    <n v="0"/>
  </r>
  <r>
    <d v="1973-12-18T00:00:00"/>
    <n v="18"/>
    <x v="3"/>
    <x v="1"/>
    <n v="0"/>
  </r>
  <r>
    <d v="1973-12-19T00:00:00"/>
    <n v="19"/>
    <x v="3"/>
    <x v="1"/>
    <n v="0"/>
  </r>
  <r>
    <d v="1973-12-20T00:00:00"/>
    <n v="20"/>
    <x v="3"/>
    <x v="1"/>
    <n v="0"/>
  </r>
  <r>
    <d v="1973-12-21T00:00:00"/>
    <n v="21"/>
    <x v="3"/>
    <x v="1"/>
    <n v="0"/>
  </r>
  <r>
    <d v="1973-12-22T00:00:00"/>
    <n v="22"/>
    <x v="3"/>
    <x v="1"/>
    <n v="0"/>
  </r>
  <r>
    <d v="1973-12-23T00:00:00"/>
    <n v="23"/>
    <x v="3"/>
    <x v="1"/>
    <n v="0"/>
  </r>
  <r>
    <d v="1973-12-24T00:00:00"/>
    <n v="24"/>
    <x v="3"/>
    <x v="1"/>
    <n v="0"/>
  </r>
  <r>
    <d v="1973-12-25T00:00:00"/>
    <n v="25"/>
    <x v="3"/>
    <x v="1"/>
    <n v="48.26"/>
  </r>
  <r>
    <d v="1973-12-26T00:00:00"/>
    <n v="26"/>
    <x v="3"/>
    <x v="1"/>
    <n v="0"/>
  </r>
  <r>
    <d v="1973-12-27T00:00:00"/>
    <n v="27"/>
    <x v="3"/>
    <x v="1"/>
    <n v="0"/>
  </r>
  <r>
    <d v="1973-12-28T00:00:00"/>
    <n v="28"/>
    <x v="3"/>
    <x v="1"/>
    <n v="0"/>
  </r>
  <r>
    <d v="1973-12-29T00:00:00"/>
    <n v="29"/>
    <x v="3"/>
    <x v="1"/>
    <n v="0"/>
  </r>
  <r>
    <d v="1973-12-30T00:00:00"/>
    <n v="30"/>
    <x v="3"/>
    <x v="1"/>
    <n v="0"/>
  </r>
  <r>
    <d v="1973-12-31T00:00:00"/>
    <n v="31"/>
    <x v="3"/>
    <x v="1"/>
    <n v="0"/>
  </r>
  <r>
    <d v="1974-01-01T00:00:00"/>
    <n v="1"/>
    <x v="4"/>
    <x v="2"/>
    <n v="0"/>
  </r>
  <r>
    <d v="1974-01-02T00:00:00"/>
    <n v="2"/>
    <x v="4"/>
    <x v="2"/>
    <n v="0"/>
  </r>
  <r>
    <d v="1974-01-03T00:00:00"/>
    <n v="3"/>
    <x v="4"/>
    <x v="2"/>
    <n v="0"/>
  </r>
  <r>
    <d v="1974-01-04T00:00:00"/>
    <n v="4"/>
    <x v="4"/>
    <x v="2"/>
    <n v="0"/>
  </r>
  <r>
    <d v="1974-01-05T00:00:00"/>
    <n v="5"/>
    <x v="4"/>
    <x v="2"/>
    <n v="0"/>
  </r>
  <r>
    <d v="1974-01-06T00:00:00"/>
    <n v="6"/>
    <x v="4"/>
    <x v="2"/>
    <n v="0"/>
  </r>
  <r>
    <d v="1974-01-07T00:00:00"/>
    <n v="7"/>
    <x v="4"/>
    <x v="2"/>
    <n v="0"/>
  </r>
  <r>
    <d v="1974-01-08T00:00:00"/>
    <n v="8"/>
    <x v="4"/>
    <x v="2"/>
    <n v="0"/>
  </r>
  <r>
    <d v="1974-01-09T00:00:00"/>
    <n v="9"/>
    <x v="4"/>
    <x v="2"/>
    <n v="0"/>
  </r>
  <r>
    <d v="1974-01-10T00:00:00"/>
    <n v="10"/>
    <x v="4"/>
    <x v="2"/>
    <n v="0"/>
  </r>
  <r>
    <d v="1974-01-11T00:00:00"/>
    <n v="11"/>
    <x v="4"/>
    <x v="2"/>
    <n v="0"/>
  </r>
  <r>
    <d v="1974-01-12T00:00:00"/>
    <n v="12"/>
    <x v="4"/>
    <x v="2"/>
    <n v="0"/>
  </r>
  <r>
    <d v="1974-01-13T00:00:00"/>
    <n v="13"/>
    <x v="4"/>
    <x v="2"/>
    <n v="0"/>
  </r>
  <r>
    <d v="1974-01-14T00:00:00"/>
    <n v="14"/>
    <x v="4"/>
    <x v="2"/>
    <n v="0"/>
  </r>
  <r>
    <d v="1974-01-15T00:00:00"/>
    <n v="15"/>
    <x v="4"/>
    <x v="2"/>
    <n v="0"/>
  </r>
  <r>
    <d v="1974-01-16T00:00:00"/>
    <n v="16"/>
    <x v="4"/>
    <x v="2"/>
    <n v="0"/>
  </r>
  <r>
    <d v="1974-01-17T00:00:00"/>
    <n v="17"/>
    <x v="4"/>
    <x v="2"/>
    <n v="0"/>
  </r>
  <r>
    <d v="1974-01-18T00:00:00"/>
    <n v="18"/>
    <x v="4"/>
    <x v="2"/>
    <n v="0"/>
  </r>
  <r>
    <d v="1974-01-19T00:00:00"/>
    <n v="19"/>
    <x v="4"/>
    <x v="2"/>
    <n v="0"/>
  </r>
  <r>
    <d v="1974-01-20T00:00:00"/>
    <n v="20"/>
    <x v="4"/>
    <x v="2"/>
    <n v="0"/>
  </r>
  <r>
    <d v="1974-01-21T00:00:00"/>
    <n v="21"/>
    <x v="4"/>
    <x v="2"/>
    <n v="0"/>
  </r>
  <r>
    <d v="1974-01-22T00:00:00"/>
    <n v="22"/>
    <x v="4"/>
    <x v="2"/>
    <n v="0"/>
  </r>
  <r>
    <d v="1974-01-23T00:00:00"/>
    <n v="23"/>
    <x v="4"/>
    <x v="2"/>
    <n v="0"/>
  </r>
  <r>
    <d v="1974-01-24T00:00:00"/>
    <n v="24"/>
    <x v="4"/>
    <x v="2"/>
    <n v="0"/>
  </r>
  <r>
    <d v="1974-01-25T00:00:00"/>
    <n v="25"/>
    <x v="4"/>
    <x v="2"/>
    <n v="0"/>
  </r>
  <r>
    <d v="1974-01-26T00:00:00"/>
    <n v="26"/>
    <x v="4"/>
    <x v="2"/>
    <n v="0"/>
  </r>
  <r>
    <d v="1974-01-27T00:00:00"/>
    <n v="27"/>
    <x v="4"/>
    <x v="2"/>
    <n v="0"/>
  </r>
  <r>
    <d v="1974-01-28T00:00:00"/>
    <n v="28"/>
    <x v="4"/>
    <x v="2"/>
    <n v="0"/>
  </r>
  <r>
    <d v="1974-01-29T00:00:00"/>
    <n v="29"/>
    <x v="4"/>
    <x v="2"/>
    <n v="0"/>
  </r>
  <r>
    <d v="1974-01-30T00:00:00"/>
    <n v="30"/>
    <x v="4"/>
    <x v="2"/>
    <n v="0"/>
  </r>
  <r>
    <d v="1974-01-31T00:00:00"/>
    <n v="31"/>
    <x v="4"/>
    <x v="2"/>
    <n v="0"/>
  </r>
  <r>
    <d v="1974-02-01T00:00:00"/>
    <n v="1"/>
    <x v="5"/>
    <x v="2"/>
    <n v="0"/>
  </r>
  <r>
    <d v="1974-02-02T00:00:00"/>
    <n v="2"/>
    <x v="5"/>
    <x v="2"/>
    <n v="0"/>
  </r>
  <r>
    <d v="1974-02-03T00:00:00"/>
    <n v="3"/>
    <x v="5"/>
    <x v="2"/>
    <n v="0"/>
  </r>
  <r>
    <d v="1974-02-04T00:00:00"/>
    <n v="4"/>
    <x v="5"/>
    <x v="2"/>
    <n v="0"/>
  </r>
  <r>
    <d v="1974-02-05T00:00:00"/>
    <n v="5"/>
    <x v="5"/>
    <x v="2"/>
    <n v="0"/>
  </r>
  <r>
    <d v="1974-02-06T00:00:00"/>
    <n v="6"/>
    <x v="5"/>
    <x v="2"/>
    <n v="0"/>
  </r>
  <r>
    <d v="1974-02-07T00:00:00"/>
    <n v="7"/>
    <x v="5"/>
    <x v="2"/>
    <n v="0"/>
  </r>
  <r>
    <d v="1974-02-08T00:00:00"/>
    <n v="8"/>
    <x v="5"/>
    <x v="2"/>
    <n v="0"/>
  </r>
  <r>
    <d v="1974-02-09T00:00:00"/>
    <n v="9"/>
    <x v="5"/>
    <x v="2"/>
    <n v="0"/>
  </r>
  <r>
    <d v="1974-02-10T00:00:00"/>
    <n v="10"/>
    <x v="5"/>
    <x v="2"/>
    <n v="0"/>
  </r>
  <r>
    <d v="1974-02-11T00:00:00"/>
    <n v="11"/>
    <x v="5"/>
    <x v="2"/>
    <n v="0"/>
  </r>
  <r>
    <d v="1974-02-12T00:00:00"/>
    <n v="12"/>
    <x v="5"/>
    <x v="2"/>
    <n v="0"/>
  </r>
  <r>
    <d v="1974-02-13T00:00:00"/>
    <n v="13"/>
    <x v="5"/>
    <x v="2"/>
    <n v="0"/>
  </r>
  <r>
    <d v="1974-02-14T00:00:00"/>
    <n v="14"/>
    <x v="5"/>
    <x v="2"/>
    <n v="0"/>
  </r>
  <r>
    <d v="1974-02-15T00:00:00"/>
    <n v="15"/>
    <x v="5"/>
    <x v="2"/>
    <n v="0"/>
  </r>
  <r>
    <d v="1974-02-16T00:00:00"/>
    <n v="16"/>
    <x v="5"/>
    <x v="2"/>
    <n v="0"/>
  </r>
  <r>
    <d v="1974-02-17T00:00:00"/>
    <n v="17"/>
    <x v="5"/>
    <x v="2"/>
    <n v="0"/>
  </r>
  <r>
    <d v="1974-02-18T00:00:00"/>
    <n v="18"/>
    <x v="5"/>
    <x v="2"/>
    <n v="0"/>
  </r>
  <r>
    <d v="1974-02-19T00:00:00"/>
    <n v="19"/>
    <x v="5"/>
    <x v="2"/>
    <n v="0"/>
  </r>
  <r>
    <d v="1974-02-20T00:00:00"/>
    <n v="20"/>
    <x v="5"/>
    <x v="2"/>
    <n v="0"/>
  </r>
  <r>
    <d v="1974-02-21T00:00:00"/>
    <n v="21"/>
    <x v="5"/>
    <x v="2"/>
    <n v="0"/>
  </r>
  <r>
    <d v="1974-02-22T00:00:00"/>
    <n v="22"/>
    <x v="5"/>
    <x v="2"/>
    <n v="0"/>
  </r>
  <r>
    <d v="1974-02-23T00:00:00"/>
    <n v="23"/>
    <x v="5"/>
    <x v="2"/>
    <n v="0"/>
  </r>
  <r>
    <d v="1974-02-24T00:00:00"/>
    <n v="24"/>
    <x v="5"/>
    <x v="2"/>
    <n v="0"/>
  </r>
  <r>
    <d v="1974-02-25T00:00:00"/>
    <n v="25"/>
    <x v="5"/>
    <x v="2"/>
    <n v="0"/>
  </r>
  <r>
    <d v="1974-02-26T00:00:00"/>
    <n v="26"/>
    <x v="5"/>
    <x v="2"/>
    <n v="0"/>
  </r>
  <r>
    <d v="1974-02-27T00:00:00"/>
    <n v="27"/>
    <x v="5"/>
    <x v="2"/>
    <n v="0"/>
  </r>
  <r>
    <d v="1974-02-28T00:00:00"/>
    <n v="28"/>
    <x v="5"/>
    <x v="2"/>
    <n v="0"/>
  </r>
  <r>
    <d v="1974-03-01T00:00:00"/>
    <n v="1"/>
    <x v="6"/>
    <x v="2"/>
    <n v="0"/>
  </r>
  <r>
    <d v="1974-03-02T00:00:00"/>
    <n v="2"/>
    <x v="6"/>
    <x v="2"/>
    <n v="0"/>
  </r>
  <r>
    <d v="1974-03-03T00:00:00"/>
    <n v="3"/>
    <x v="6"/>
    <x v="2"/>
    <n v="0"/>
  </r>
  <r>
    <d v="1974-03-04T00:00:00"/>
    <n v="4"/>
    <x v="6"/>
    <x v="2"/>
    <n v="0"/>
  </r>
  <r>
    <d v="1974-03-05T00:00:00"/>
    <n v="5"/>
    <x v="6"/>
    <x v="2"/>
    <n v="0"/>
  </r>
  <r>
    <d v="1974-03-06T00:00:00"/>
    <n v="6"/>
    <x v="6"/>
    <x v="2"/>
    <n v="0"/>
  </r>
  <r>
    <d v="1974-03-07T00:00:00"/>
    <n v="7"/>
    <x v="6"/>
    <x v="2"/>
    <n v="0"/>
  </r>
  <r>
    <d v="1974-03-08T00:00:00"/>
    <n v="8"/>
    <x v="6"/>
    <x v="2"/>
    <n v="0"/>
  </r>
  <r>
    <d v="1974-03-09T00:00:00"/>
    <n v="9"/>
    <x v="6"/>
    <x v="2"/>
    <n v="0"/>
  </r>
  <r>
    <d v="1974-03-10T00:00:00"/>
    <n v="10"/>
    <x v="6"/>
    <x v="2"/>
    <n v="0"/>
  </r>
  <r>
    <d v="1974-03-11T00:00:00"/>
    <n v="11"/>
    <x v="6"/>
    <x v="2"/>
    <n v="19.303999999999998"/>
  </r>
  <r>
    <d v="1974-03-12T00:00:00"/>
    <n v="12"/>
    <x v="6"/>
    <x v="2"/>
    <n v="6.6040000000000001"/>
  </r>
  <r>
    <d v="1974-03-13T00:00:00"/>
    <n v="13"/>
    <x v="6"/>
    <x v="2"/>
    <n v="0"/>
  </r>
  <r>
    <d v="1974-03-14T00:00:00"/>
    <n v="14"/>
    <x v="6"/>
    <x v="2"/>
    <n v="0"/>
  </r>
  <r>
    <d v="1974-03-15T00:00:00"/>
    <n v="15"/>
    <x v="6"/>
    <x v="2"/>
    <n v="0"/>
  </r>
  <r>
    <d v="1974-03-16T00:00:00"/>
    <n v="16"/>
    <x v="6"/>
    <x v="2"/>
    <n v="0"/>
  </r>
  <r>
    <d v="1974-03-17T00:00:00"/>
    <n v="17"/>
    <x v="6"/>
    <x v="2"/>
    <n v="0"/>
  </r>
  <r>
    <d v="1974-03-18T00:00:00"/>
    <n v="18"/>
    <x v="6"/>
    <x v="2"/>
    <n v="0"/>
  </r>
  <r>
    <d v="1974-03-19T00:00:00"/>
    <n v="19"/>
    <x v="6"/>
    <x v="2"/>
    <n v="0"/>
  </r>
  <r>
    <d v="1974-03-20T00:00:00"/>
    <n v="20"/>
    <x v="6"/>
    <x v="2"/>
    <n v="0"/>
  </r>
  <r>
    <d v="1974-03-21T00:00:00"/>
    <n v="21"/>
    <x v="6"/>
    <x v="2"/>
    <n v="0"/>
  </r>
  <r>
    <d v="1974-03-22T00:00:00"/>
    <n v="22"/>
    <x v="6"/>
    <x v="2"/>
    <n v="0"/>
  </r>
  <r>
    <d v="1974-03-23T00:00:00"/>
    <n v="23"/>
    <x v="6"/>
    <x v="2"/>
    <n v="0"/>
  </r>
  <r>
    <d v="1974-03-24T00:00:00"/>
    <n v="24"/>
    <x v="6"/>
    <x v="2"/>
    <n v="0"/>
  </r>
  <r>
    <d v="1974-03-25T00:00:00"/>
    <n v="25"/>
    <x v="6"/>
    <x v="2"/>
    <n v="0"/>
  </r>
  <r>
    <d v="1974-03-26T00:00:00"/>
    <n v="26"/>
    <x v="6"/>
    <x v="2"/>
    <n v="0"/>
  </r>
  <r>
    <d v="1974-03-27T00:00:00"/>
    <n v="27"/>
    <x v="6"/>
    <x v="2"/>
    <n v="0"/>
  </r>
  <r>
    <d v="1974-03-28T00:00:00"/>
    <n v="28"/>
    <x v="6"/>
    <x v="2"/>
    <n v="0"/>
  </r>
  <r>
    <d v="1974-03-29T00:00:00"/>
    <n v="29"/>
    <x v="6"/>
    <x v="2"/>
    <n v="0"/>
  </r>
  <r>
    <d v="1974-03-30T00:00:00"/>
    <n v="30"/>
    <x v="6"/>
    <x v="2"/>
    <n v="0"/>
  </r>
  <r>
    <d v="1974-03-31T00:00:00"/>
    <n v="31"/>
    <x v="6"/>
    <x v="2"/>
    <n v="0"/>
  </r>
  <r>
    <d v="1974-04-01T00:00:00"/>
    <n v="1"/>
    <x v="7"/>
    <x v="2"/>
    <n v="0"/>
  </r>
  <r>
    <d v="1974-04-02T00:00:00"/>
    <n v="2"/>
    <x v="7"/>
    <x v="2"/>
    <n v="0"/>
  </r>
  <r>
    <d v="1974-04-03T00:00:00"/>
    <n v="3"/>
    <x v="7"/>
    <x v="2"/>
    <n v="0"/>
  </r>
  <r>
    <d v="1974-04-04T00:00:00"/>
    <n v="4"/>
    <x v="7"/>
    <x v="2"/>
    <n v="12.191999999999998"/>
  </r>
  <r>
    <d v="1974-04-05T00:00:00"/>
    <n v="5"/>
    <x v="7"/>
    <x v="2"/>
    <n v="0"/>
  </r>
  <r>
    <d v="1974-04-06T00:00:00"/>
    <n v="6"/>
    <x v="7"/>
    <x v="2"/>
    <n v="0"/>
  </r>
  <r>
    <d v="1974-04-07T00:00:00"/>
    <n v="7"/>
    <x v="7"/>
    <x v="2"/>
    <n v="0"/>
  </r>
  <r>
    <d v="1974-04-08T00:00:00"/>
    <n v="8"/>
    <x v="7"/>
    <x v="2"/>
    <n v="0"/>
  </r>
  <r>
    <d v="1974-04-09T00:00:00"/>
    <n v="9"/>
    <x v="7"/>
    <x v="2"/>
    <n v="0"/>
  </r>
  <r>
    <d v="1974-04-10T00:00:00"/>
    <n v="10"/>
    <x v="7"/>
    <x v="2"/>
    <n v="0"/>
  </r>
  <r>
    <d v="1974-04-11T00:00:00"/>
    <n v="11"/>
    <x v="7"/>
    <x v="2"/>
    <n v="0"/>
  </r>
  <r>
    <d v="1974-04-12T00:00:00"/>
    <n v="12"/>
    <x v="7"/>
    <x v="2"/>
    <n v="0"/>
  </r>
  <r>
    <d v="1974-04-13T00:00:00"/>
    <n v="13"/>
    <x v="7"/>
    <x v="2"/>
    <n v="0"/>
  </r>
  <r>
    <d v="1974-04-14T00:00:00"/>
    <n v="14"/>
    <x v="7"/>
    <x v="2"/>
    <n v="1.016"/>
  </r>
  <r>
    <d v="1974-04-15T00:00:00"/>
    <n v="15"/>
    <x v="7"/>
    <x v="2"/>
    <n v="0"/>
  </r>
  <r>
    <d v="1974-04-16T00:00:00"/>
    <n v="16"/>
    <x v="7"/>
    <x v="2"/>
    <n v="0"/>
  </r>
  <r>
    <d v="1974-04-17T00:00:00"/>
    <n v="17"/>
    <x v="7"/>
    <x v="2"/>
    <n v="0"/>
  </r>
  <r>
    <d v="1974-04-18T00:00:00"/>
    <n v="18"/>
    <x v="7"/>
    <x v="2"/>
    <n v="0"/>
  </r>
  <r>
    <d v="1974-04-19T00:00:00"/>
    <n v="19"/>
    <x v="7"/>
    <x v="2"/>
    <n v="0"/>
  </r>
  <r>
    <d v="1974-04-20T00:00:00"/>
    <n v="20"/>
    <x v="7"/>
    <x v="2"/>
    <n v="0"/>
  </r>
  <r>
    <d v="1974-04-21T00:00:00"/>
    <n v="21"/>
    <x v="7"/>
    <x v="2"/>
    <n v="0"/>
  </r>
  <r>
    <d v="1974-04-22T00:00:00"/>
    <n v="22"/>
    <x v="7"/>
    <x v="2"/>
    <n v="0"/>
  </r>
  <r>
    <d v="1974-04-23T00:00:00"/>
    <n v="23"/>
    <x v="7"/>
    <x v="2"/>
    <n v="0"/>
  </r>
  <r>
    <d v="1974-04-24T00:00:00"/>
    <n v="24"/>
    <x v="7"/>
    <x v="2"/>
    <n v="0"/>
  </r>
  <r>
    <d v="1974-04-25T00:00:00"/>
    <n v="25"/>
    <x v="7"/>
    <x v="2"/>
    <n v="0"/>
  </r>
  <r>
    <d v="1974-04-26T00:00:00"/>
    <n v="26"/>
    <x v="7"/>
    <x v="2"/>
    <n v="0"/>
  </r>
  <r>
    <d v="1974-04-27T00:00:00"/>
    <n v="27"/>
    <x v="7"/>
    <x v="2"/>
    <n v="0"/>
  </r>
  <r>
    <d v="1974-04-28T00:00:00"/>
    <n v="28"/>
    <x v="7"/>
    <x v="2"/>
    <n v="4.8259999999999996"/>
  </r>
  <r>
    <d v="1974-04-29T00:00:00"/>
    <n v="29"/>
    <x v="7"/>
    <x v="2"/>
    <n v="0"/>
  </r>
  <r>
    <d v="1974-04-30T00:00:00"/>
    <n v="30"/>
    <x v="7"/>
    <x v="2"/>
    <n v="34.544000000000004"/>
  </r>
  <r>
    <d v="1974-05-01T00:00:00"/>
    <n v="1"/>
    <x v="8"/>
    <x v="2"/>
    <n v="0"/>
  </r>
  <r>
    <d v="1974-05-02T00:00:00"/>
    <n v="2"/>
    <x v="8"/>
    <x v="2"/>
    <n v="0"/>
  </r>
  <r>
    <d v="1974-05-03T00:00:00"/>
    <n v="3"/>
    <x v="8"/>
    <x v="2"/>
    <n v="0"/>
  </r>
  <r>
    <d v="1974-05-04T00:00:00"/>
    <n v="4"/>
    <x v="8"/>
    <x v="2"/>
    <n v="0"/>
  </r>
  <r>
    <d v="1974-05-05T00:00:00"/>
    <n v="5"/>
    <x v="8"/>
    <x v="2"/>
    <n v="0"/>
  </r>
  <r>
    <d v="1974-05-06T00:00:00"/>
    <n v="6"/>
    <x v="8"/>
    <x v="2"/>
    <n v="0"/>
  </r>
  <r>
    <d v="1974-05-07T00:00:00"/>
    <n v="7"/>
    <x v="8"/>
    <x v="2"/>
    <n v="0"/>
  </r>
  <r>
    <d v="1974-05-08T00:00:00"/>
    <n v="8"/>
    <x v="8"/>
    <x v="2"/>
    <n v="0"/>
  </r>
  <r>
    <d v="1974-05-09T00:00:00"/>
    <n v="9"/>
    <x v="8"/>
    <x v="2"/>
    <n v="3.0479999999999996"/>
  </r>
  <r>
    <d v="1974-05-10T00:00:00"/>
    <n v="10"/>
    <x v="8"/>
    <x v="2"/>
    <n v="0"/>
  </r>
  <r>
    <d v="1974-05-11T00:00:00"/>
    <n v="11"/>
    <x v="8"/>
    <x v="2"/>
    <n v="0"/>
  </r>
  <r>
    <d v="1974-05-12T00:00:00"/>
    <n v="12"/>
    <x v="8"/>
    <x v="2"/>
    <n v="0"/>
  </r>
  <r>
    <d v="1974-05-13T00:00:00"/>
    <n v="13"/>
    <x v="8"/>
    <x v="2"/>
    <n v="0"/>
  </r>
  <r>
    <d v="1974-05-14T00:00:00"/>
    <n v="14"/>
    <x v="8"/>
    <x v="2"/>
    <n v="0"/>
  </r>
  <r>
    <d v="1974-05-15T00:00:00"/>
    <n v="15"/>
    <x v="8"/>
    <x v="2"/>
    <n v="15.493999999999998"/>
  </r>
  <r>
    <d v="1974-05-16T00:00:00"/>
    <n v="16"/>
    <x v="8"/>
    <x v="2"/>
    <n v="0"/>
  </r>
  <r>
    <d v="1974-05-17T00:00:00"/>
    <n v="17"/>
    <x v="8"/>
    <x v="2"/>
    <n v="13.208"/>
  </r>
  <r>
    <d v="1974-05-18T00:00:00"/>
    <n v="18"/>
    <x v="8"/>
    <x v="2"/>
    <n v="0"/>
  </r>
  <r>
    <d v="1974-05-19T00:00:00"/>
    <n v="19"/>
    <x v="8"/>
    <x v="2"/>
    <n v="0"/>
  </r>
  <r>
    <d v="1974-05-20T00:00:00"/>
    <n v="20"/>
    <x v="8"/>
    <x v="2"/>
    <n v="3.8099999999999996"/>
  </r>
  <r>
    <d v="1974-05-21T00:00:00"/>
    <n v="21"/>
    <x v="8"/>
    <x v="2"/>
    <n v="0"/>
  </r>
  <r>
    <d v="1974-05-22T00:00:00"/>
    <n v="22"/>
    <x v="8"/>
    <x v="2"/>
    <n v="5.08"/>
  </r>
  <r>
    <d v="1974-05-23T00:00:00"/>
    <n v="23"/>
    <x v="8"/>
    <x v="2"/>
    <n v="3.8099999999999996"/>
  </r>
  <r>
    <d v="1974-05-24T00:00:00"/>
    <n v="24"/>
    <x v="8"/>
    <x v="2"/>
    <n v="5.5880000000000001"/>
  </r>
  <r>
    <d v="1974-05-25T00:00:00"/>
    <n v="25"/>
    <x v="8"/>
    <x v="2"/>
    <n v="0"/>
  </r>
  <r>
    <d v="1974-05-26T00:00:00"/>
    <n v="26"/>
    <x v="8"/>
    <x v="2"/>
    <n v="0"/>
  </r>
  <r>
    <d v="1974-05-27T00:00:00"/>
    <n v="27"/>
    <x v="8"/>
    <x v="2"/>
    <n v="0"/>
  </r>
  <r>
    <d v="1974-05-28T00:00:00"/>
    <n v="28"/>
    <x v="8"/>
    <x v="2"/>
    <n v="27.178000000000001"/>
  </r>
  <r>
    <d v="1974-05-29T00:00:00"/>
    <n v="29"/>
    <x v="8"/>
    <x v="2"/>
    <n v="0"/>
  </r>
  <r>
    <d v="1974-05-30T00:00:00"/>
    <n v="30"/>
    <x v="8"/>
    <x v="2"/>
    <n v="0"/>
  </r>
  <r>
    <d v="1974-05-31T00:00:00"/>
    <n v="31"/>
    <x v="8"/>
    <x v="2"/>
    <n v="9.1439999999999984"/>
  </r>
  <r>
    <d v="1974-06-01T00:00:00"/>
    <n v="1"/>
    <x v="9"/>
    <x v="2"/>
    <n v="0"/>
  </r>
  <r>
    <d v="1974-06-02T00:00:00"/>
    <n v="2"/>
    <x v="9"/>
    <x v="2"/>
    <n v="8.8899999999999988"/>
  </r>
  <r>
    <d v="1974-06-03T00:00:00"/>
    <n v="3"/>
    <x v="9"/>
    <x v="2"/>
    <n v="0"/>
  </r>
  <r>
    <d v="1974-06-04T00:00:00"/>
    <n v="4"/>
    <x v="9"/>
    <x v="2"/>
    <n v="8.636000000000001"/>
  </r>
  <r>
    <d v="1974-06-05T00:00:00"/>
    <n v="5"/>
    <x v="9"/>
    <x v="2"/>
    <n v="0.50800000000000001"/>
  </r>
  <r>
    <d v="1974-06-06T00:00:00"/>
    <n v="6"/>
    <x v="9"/>
    <x v="2"/>
    <n v="0"/>
  </r>
  <r>
    <d v="1974-06-07T00:00:00"/>
    <n v="7"/>
    <x v="9"/>
    <x v="2"/>
    <n v="50.545999999999999"/>
  </r>
  <r>
    <d v="1974-06-08T00:00:00"/>
    <n v="8"/>
    <x v="9"/>
    <x v="2"/>
    <n v="5.08"/>
  </r>
  <r>
    <d v="1974-06-09T00:00:00"/>
    <n v="9"/>
    <x v="9"/>
    <x v="2"/>
    <n v="0"/>
  </r>
  <r>
    <d v="1974-06-10T00:00:00"/>
    <n v="10"/>
    <x v="9"/>
    <x v="2"/>
    <n v="0"/>
  </r>
  <r>
    <d v="1974-06-11T00:00:00"/>
    <n v="11"/>
    <x v="9"/>
    <x v="2"/>
    <n v="2.794"/>
  </r>
  <r>
    <d v="1974-06-12T00:00:00"/>
    <n v="12"/>
    <x v="9"/>
    <x v="2"/>
    <n v="9.6519999999999992"/>
  </r>
  <r>
    <d v="1974-06-13T00:00:00"/>
    <n v="13"/>
    <x v="9"/>
    <x v="2"/>
    <n v="0"/>
  </r>
  <r>
    <d v="1974-06-14T00:00:00"/>
    <n v="14"/>
    <x v="9"/>
    <x v="2"/>
    <n v="4.0640000000000001"/>
  </r>
  <r>
    <d v="1974-06-15T00:00:00"/>
    <n v="15"/>
    <x v="9"/>
    <x v="2"/>
    <n v="12.191999999999998"/>
  </r>
  <r>
    <d v="1974-06-16T00:00:00"/>
    <n v="16"/>
    <x v="9"/>
    <x v="2"/>
    <n v="29.717999999999996"/>
  </r>
  <r>
    <d v="1974-06-17T00:00:00"/>
    <n v="17"/>
    <x v="9"/>
    <x v="2"/>
    <n v="28.194000000000003"/>
  </r>
  <r>
    <d v="1974-06-18T00:00:00"/>
    <n v="18"/>
    <x v="9"/>
    <x v="2"/>
    <n v="24.383999999999997"/>
  </r>
  <r>
    <d v="1974-06-19T00:00:00"/>
    <n v="19"/>
    <x v="9"/>
    <x v="2"/>
    <n v="16.256"/>
  </r>
  <r>
    <d v="1974-06-20T00:00:00"/>
    <n v="20"/>
    <x v="9"/>
    <x v="2"/>
    <n v="0"/>
  </r>
  <r>
    <d v="1974-06-21T00:00:00"/>
    <n v="21"/>
    <x v="9"/>
    <x v="2"/>
    <n v="0"/>
  </r>
  <r>
    <d v="1974-06-22T00:00:00"/>
    <n v="22"/>
    <x v="9"/>
    <x v="2"/>
    <n v="6.8579999999999997"/>
  </r>
  <r>
    <d v="1974-06-23T00:00:00"/>
    <n v="23"/>
    <x v="9"/>
    <x v="2"/>
    <n v="0"/>
  </r>
  <r>
    <d v="1974-06-24T00:00:00"/>
    <n v="24"/>
    <x v="9"/>
    <x v="2"/>
    <n v="0"/>
  </r>
  <r>
    <d v="1974-06-25T00:00:00"/>
    <n v="25"/>
    <x v="9"/>
    <x v="2"/>
    <n v="0"/>
  </r>
  <r>
    <d v="1974-06-26T00:00:00"/>
    <n v="26"/>
    <x v="9"/>
    <x v="2"/>
    <n v="34.798000000000002"/>
  </r>
  <r>
    <d v="1974-06-27T00:00:00"/>
    <n v="27"/>
    <x v="9"/>
    <x v="2"/>
    <n v="24.383999999999997"/>
  </r>
  <r>
    <d v="1974-06-28T00:00:00"/>
    <n v="28"/>
    <x v="9"/>
    <x v="2"/>
    <n v="5.5880000000000001"/>
  </r>
  <r>
    <d v="1974-06-29T00:00:00"/>
    <n v="29"/>
    <x v="9"/>
    <x v="2"/>
    <n v="0"/>
  </r>
  <r>
    <d v="1974-06-30T00:00:00"/>
    <n v="30"/>
    <x v="9"/>
    <x v="2"/>
    <n v="0"/>
  </r>
  <r>
    <d v="1974-07-01T00:00:00"/>
    <n v="1"/>
    <x v="10"/>
    <x v="2"/>
    <n v="3.556"/>
  </r>
  <r>
    <d v="1974-07-02T00:00:00"/>
    <n v="2"/>
    <x v="10"/>
    <x v="2"/>
    <n v="7.8739999999999997"/>
  </r>
  <r>
    <d v="1974-07-03T00:00:00"/>
    <n v="3"/>
    <x v="10"/>
    <x v="2"/>
    <n v="16.509999999999998"/>
  </r>
  <r>
    <d v="1974-07-04T00:00:00"/>
    <n v="4"/>
    <x v="10"/>
    <x v="2"/>
    <n v="2.794"/>
  </r>
  <r>
    <d v="1974-07-05T00:00:00"/>
    <n v="5"/>
    <x v="10"/>
    <x v="2"/>
    <n v="0"/>
  </r>
  <r>
    <d v="1974-07-06T00:00:00"/>
    <n v="6"/>
    <x v="10"/>
    <x v="2"/>
    <n v="38.607999999999997"/>
  </r>
  <r>
    <d v="1974-07-07T00:00:00"/>
    <n v="7"/>
    <x v="10"/>
    <x v="2"/>
    <n v="30.225999999999996"/>
  </r>
  <r>
    <d v="1974-07-08T00:00:00"/>
    <n v="8"/>
    <x v="10"/>
    <x v="2"/>
    <n v="30.225999999999996"/>
  </r>
  <r>
    <d v="1974-07-09T00:00:00"/>
    <n v="9"/>
    <x v="10"/>
    <x v="2"/>
    <n v="19.812000000000001"/>
  </r>
  <r>
    <d v="1974-07-10T00:00:00"/>
    <n v="10"/>
    <x v="10"/>
    <x v="2"/>
    <n v="0"/>
  </r>
  <r>
    <d v="1974-07-11T00:00:00"/>
    <n v="11"/>
    <x v="10"/>
    <x v="2"/>
    <n v="4.3180000000000005"/>
  </r>
  <r>
    <d v="1974-07-12T00:00:00"/>
    <n v="12"/>
    <x v="10"/>
    <x v="2"/>
    <n v="22.86"/>
  </r>
  <r>
    <d v="1974-07-13T00:00:00"/>
    <n v="13"/>
    <x v="10"/>
    <x v="2"/>
    <n v="9.1439999999999984"/>
  </r>
  <r>
    <d v="1974-07-14T00:00:00"/>
    <n v="14"/>
    <x v="10"/>
    <x v="2"/>
    <n v="34.29"/>
  </r>
  <r>
    <d v="1974-07-15T00:00:00"/>
    <n v="15"/>
    <x v="10"/>
    <x v="2"/>
    <n v="24.383999999999997"/>
  </r>
  <r>
    <d v="1974-07-16T00:00:00"/>
    <n v="16"/>
    <x v="10"/>
    <x v="2"/>
    <n v="0"/>
  </r>
  <r>
    <d v="1974-07-17T00:00:00"/>
    <n v="17"/>
    <x v="10"/>
    <x v="2"/>
    <n v="22.352"/>
  </r>
  <r>
    <d v="1974-07-18T00:00:00"/>
    <n v="18"/>
    <x v="10"/>
    <x v="2"/>
    <n v="40.131999999999998"/>
  </r>
  <r>
    <d v="1974-07-19T00:00:00"/>
    <n v="19"/>
    <x v="10"/>
    <x v="2"/>
    <n v="7.6199999999999992"/>
  </r>
  <r>
    <d v="1974-07-20T00:00:00"/>
    <n v="20"/>
    <x v="10"/>
    <x v="2"/>
    <n v="124.46000000000001"/>
  </r>
  <r>
    <d v="1974-07-21T00:00:00"/>
    <n v="21"/>
    <x v="10"/>
    <x v="2"/>
    <n v="4.3180000000000005"/>
  </r>
  <r>
    <d v="1974-07-22T00:00:00"/>
    <n v="22"/>
    <x v="10"/>
    <x v="2"/>
    <n v="5.3339999999999996"/>
  </r>
  <r>
    <d v="1974-07-23T00:00:00"/>
    <n v="23"/>
    <x v="10"/>
    <x v="2"/>
    <n v="5.5880000000000001"/>
  </r>
  <r>
    <d v="1974-07-24T00:00:00"/>
    <n v="24"/>
    <x v="10"/>
    <x v="2"/>
    <n v="3.302"/>
  </r>
  <r>
    <d v="1974-07-25T00:00:00"/>
    <n v="25"/>
    <x v="10"/>
    <x v="2"/>
    <n v="9.1439999999999984"/>
  </r>
  <r>
    <d v="1974-07-26T00:00:00"/>
    <n v="26"/>
    <x v="10"/>
    <x v="2"/>
    <n v="22.605999999999998"/>
  </r>
  <r>
    <d v="1974-07-27T00:00:00"/>
    <n v="27"/>
    <x v="10"/>
    <x v="2"/>
    <n v="0"/>
  </r>
  <r>
    <d v="1974-07-28T00:00:00"/>
    <n v="28"/>
    <x v="10"/>
    <x v="2"/>
    <n v="0"/>
  </r>
  <r>
    <d v="1974-07-29T00:00:00"/>
    <n v="29"/>
    <x v="10"/>
    <x v="2"/>
    <n v="8.8899999999999988"/>
  </r>
  <r>
    <d v="1974-07-30T00:00:00"/>
    <n v="30"/>
    <x v="10"/>
    <x v="2"/>
    <n v="0"/>
  </r>
  <r>
    <d v="1974-07-31T00:00:00"/>
    <n v="31"/>
    <x v="10"/>
    <x v="2"/>
    <n v="9.1439999999999984"/>
  </r>
  <r>
    <d v="1974-08-01T00:00:00"/>
    <n v="1"/>
    <x v="11"/>
    <x v="2"/>
    <n v="1.016"/>
  </r>
  <r>
    <d v="1974-08-02T00:00:00"/>
    <n v="2"/>
    <x v="11"/>
    <x v="2"/>
    <n v="27.686"/>
  </r>
  <r>
    <d v="1974-08-03T00:00:00"/>
    <n v="3"/>
    <x v="11"/>
    <x v="2"/>
    <n v="57.657999999999994"/>
  </r>
  <r>
    <d v="1974-08-04T00:00:00"/>
    <n v="4"/>
    <x v="11"/>
    <x v="2"/>
    <n v="1.5239999999999998"/>
  </r>
  <r>
    <d v="1974-08-05T00:00:00"/>
    <n v="5"/>
    <x v="11"/>
    <x v="2"/>
    <n v="19.812000000000001"/>
  </r>
  <r>
    <d v="1974-08-06T00:00:00"/>
    <n v="6"/>
    <x v="11"/>
    <x v="2"/>
    <n v="18.795999999999999"/>
  </r>
  <r>
    <d v="1974-08-07T00:00:00"/>
    <n v="7"/>
    <x v="11"/>
    <x v="2"/>
    <n v="3.556"/>
  </r>
  <r>
    <d v="1974-08-08T00:00:00"/>
    <n v="8"/>
    <x v="11"/>
    <x v="2"/>
    <n v="9.1439999999999984"/>
  </r>
  <r>
    <d v="1974-08-09T00:00:00"/>
    <n v="9"/>
    <x v="11"/>
    <x v="2"/>
    <n v="9.1439999999999984"/>
  </r>
  <r>
    <d v="1974-08-10T00:00:00"/>
    <n v="10"/>
    <x v="11"/>
    <x v="2"/>
    <n v="7.1120000000000001"/>
  </r>
  <r>
    <d v="1974-08-11T00:00:00"/>
    <n v="11"/>
    <x v="11"/>
    <x v="2"/>
    <n v="6.6040000000000001"/>
  </r>
  <r>
    <d v="1974-08-12T00:00:00"/>
    <n v="12"/>
    <x v="11"/>
    <x v="2"/>
    <n v="5.5880000000000001"/>
  </r>
  <r>
    <d v="1974-08-13T00:00:00"/>
    <n v="13"/>
    <x v="11"/>
    <x v="2"/>
    <n v="22.605999999999998"/>
  </r>
  <r>
    <d v="1974-08-14T00:00:00"/>
    <n v="14"/>
    <x v="11"/>
    <x v="2"/>
    <n v="0"/>
  </r>
  <r>
    <d v="1974-08-15T00:00:00"/>
    <n v="15"/>
    <x v="11"/>
    <x v="2"/>
    <n v="0.254"/>
  </r>
  <r>
    <d v="1974-08-16T00:00:00"/>
    <n v="16"/>
    <x v="11"/>
    <x v="2"/>
    <n v="21.843999999999998"/>
  </r>
  <r>
    <d v="1974-08-17T00:00:00"/>
    <n v="17"/>
    <x v="11"/>
    <x v="2"/>
    <n v="43.18"/>
  </r>
  <r>
    <d v="1974-08-18T00:00:00"/>
    <n v="18"/>
    <x v="11"/>
    <x v="2"/>
    <n v="4.5719999999999992"/>
  </r>
  <r>
    <d v="1974-08-19T00:00:00"/>
    <n v="19"/>
    <x v="11"/>
    <x v="2"/>
    <n v="28.194000000000003"/>
  </r>
  <r>
    <d v="1974-08-20T00:00:00"/>
    <n v="20"/>
    <x v="11"/>
    <x v="2"/>
    <n v="26.923999999999999"/>
  </r>
  <r>
    <d v="1974-08-21T00:00:00"/>
    <n v="21"/>
    <x v="11"/>
    <x v="2"/>
    <n v="7.1120000000000001"/>
  </r>
  <r>
    <d v="1974-08-22T00:00:00"/>
    <n v="22"/>
    <x v="11"/>
    <x v="2"/>
    <n v="11.176"/>
  </r>
  <r>
    <d v="1974-08-23T00:00:00"/>
    <n v="23"/>
    <x v="11"/>
    <x v="2"/>
    <n v="43.18"/>
  </r>
  <r>
    <d v="1974-08-24T00:00:00"/>
    <n v="24"/>
    <x v="11"/>
    <x v="2"/>
    <n v="148.58999999999997"/>
  </r>
  <r>
    <d v="1974-08-25T00:00:00"/>
    <n v="25"/>
    <x v="11"/>
    <x v="2"/>
    <n v="28.955999999999996"/>
  </r>
  <r>
    <d v="1974-08-26T00:00:00"/>
    <n v="26"/>
    <x v="11"/>
    <x v="2"/>
    <n v="1.27"/>
  </r>
  <r>
    <d v="1974-08-27T00:00:00"/>
    <n v="27"/>
    <x v="11"/>
    <x v="2"/>
    <n v="17.272000000000002"/>
  </r>
  <r>
    <d v="1974-08-28T00:00:00"/>
    <n v="28"/>
    <x v="11"/>
    <x v="2"/>
    <n v="40.386000000000003"/>
  </r>
  <r>
    <d v="1974-08-29T00:00:00"/>
    <n v="29"/>
    <x v="11"/>
    <x v="2"/>
    <n v="4.0640000000000001"/>
  </r>
  <r>
    <d v="1974-08-30T00:00:00"/>
    <n v="30"/>
    <x v="11"/>
    <x v="2"/>
    <n v="41.655999999999992"/>
  </r>
  <r>
    <d v="1974-08-31T00:00:00"/>
    <n v="31"/>
    <x v="11"/>
    <x v="2"/>
    <n v="2.032"/>
  </r>
  <r>
    <d v="1974-09-01T00:00:00"/>
    <n v="1"/>
    <x v="0"/>
    <x v="2"/>
    <n v="6.8579999999999997"/>
  </r>
  <r>
    <d v="1974-09-02T00:00:00"/>
    <n v="2"/>
    <x v="0"/>
    <x v="2"/>
    <n v="9.3979999999999997"/>
  </r>
  <r>
    <d v="1974-09-03T00:00:00"/>
    <n v="3"/>
    <x v="0"/>
    <x v="2"/>
    <n v="9.3979999999999997"/>
  </r>
  <r>
    <d v="1974-09-04T00:00:00"/>
    <n v="4"/>
    <x v="0"/>
    <x v="2"/>
    <n v="11.937999999999999"/>
  </r>
  <r>
    <d v="1974-09-05T00:00:00"/>
    <n v="5"/>
    <x v="0"/>
    <x v="2"/>
    <n v="0"/>
  </r>
  <r>
    <d v="1974-09-06T00:00:00"/>
    <n v="6"/>
    <x v="0"/>
    <x v="2"/>
    <n v="8.8899999999999988"/>
  </r>
  <r>
    <d v="1974-09-07T00:00:00"/>
    <n v="7"/>
    <x v="0"/>
    <x v="2"/>
    <n v="4.5719999999999992"/>
  </r>
  <r>
    <d v="1974-09-08T00:00:00"/>
    <n v="8"/>
    <x v="0"/>
    <x v="2"/>
    <n v="5.3339999999999996"/>
  </r>
  <r>
    <d v="1974-09-09T00:00:00"/>
    <n v="9"/>
    <x v="0"/>
    <x v="2"/>
    <n v="2.794"/>
  </r>
  <r>
    <d v="1974-09-10T00:00:00"/>
    <n v="10"/>
    <x v="0"/>
    <x v="2"/>
    <n v="0"/>
  </r>
  <r>
    <d v="1974-09-11T00:00:00"/>
    <n v="11"/>
    <x v="0"/>
    <x v="2"/>
    <n v="12.953999999999999"/>
  </r>
  <r>
    <d v="1974-09-12T00:00:00"/>
    <n v="12"/>
    <x v="0"/>
    <x v="2"/>
    <n v="0.254"/>
  </r>
  <r>
    <d v="1974-09-13T00:00:00"/>
    <n v="13"/>
    <x v="0"/>
    <x v="2"/>
    <n v="0"/>
  </r>
  <r>
    <d v="1974-09-14T00:00:00"/>
    <n v="14"/>
    <x v="0"/>
    <x v="2"/>
    <n v="14.224"/>
  </r>
  <r>
    <d v="1974-09-15T00:00:00"/>
    <n v="15"/>
    <x v="0"/>
    <x v="2"/>
    <n v="34.29"/>
  </r>
  <r>
    <d v="1974-09-16T00:00:00"/>
    <n v="16"/>
    <x v="0"/>
    <x v="2"/>
    <n v="39.369999999999997"/>
  </r>
  <r>
    <d v="1974-09-17T00:00:00"/>
    <n v="17"/>
    <x v="0"/>
    <x v="2"/>
    <n v="56.641999999999996"/>
  </r>
  <r>
    <d v="1974-09-18T00:00:00"/>
    <n v="18"/>
    <x v="0"/>
    <x v="2"/>
    <n v="1.016"/>
  </r>
  <r>
    <d v="1974-09-19T00:00:00"/>
    <n v="19"/>
    <x v="0"/>
    <x v="2"/>
    <n v="13.715999999999999"/>
  </r>
  <r>
    <d v="1974-09-20T00:00:00"/>
    <n v="20"/>
    <x v="0"/>
    <x v="2"/>
    <n v="43.433999999999997"/>
  </r>
  <r>
    <d v="1974-09-21T00:00:00"/>
    <n v="21"/>
    <x v="0"/>
    <x v="2"/>
    <n v="20.32"/>
  </r>
  <r>
    <d v="1974-09-22T00:00:00"/>
    <n v="22"/>
    <x v="0"/>
    <x v="2"/>
    <n v="12.953999999999999"/>
  </r>
  <r>
    <d v="1974-09-23T00:00:00"/>
    <n v="23"/>
    <x v="0"/>
    <x v="2"/>
    <n v="1.5239999999999998"/>
  </r>
  <r>
    <d v="1974-09-24T00:00:00"/>
    <n v="24"/>
    <x v="0"/>
    <x v="2"/>
    <n v="1.27"/>
  </r>
  <r>
    <d v="1974-09-25T00:00:00"/>
    <n v="25"/>
    <x v="0"/>
    <x v="2"/>
    <n v="37.083999999999996"/>
  </r>
  <r>
    <d v="1974-09-26T00:00:00"/>
    <n v="26"/>
    <x v="0"/>
    <x v="2"/>
    <n v="50.291999999999994"/>
  </r>
  <r>
    <d v="1974-09-27T00:00:00"/>
    <n v="27"/>
    <x v="0"/>
    <x v="2"/>
    <n v="1.27"/>
  </r>
  <r>
    <d v="1974-09-28T00:00:00"/>
    <n v="28"/>
    <x v="0"/>
    <x v="2"/>
    <n v="8.3819999999999997"/>
  </r>
  <r>
    <d v="1974-09-29T00:00:00"/>
    <n v="29"/>
    <x v="0"/>
    <x v="2"/>
    <n v="26.923999999999999"/>
  </r>
  <r>
    <d v="1974-09-30T00:00:00"/>
    <n v="30"/>
    <x v="0"/>
    <x v="2"/>
    <n v="4.8259999999999996"/>
  </r>
  <r>
    <d v="1974-10-01T00:00:00"/>
    <n v="1"/>
    <x v="1"/>
    <x v="2"/>
    <n v="0"/>
  </r>
  <r>
    <d v="1974-10-02T00:00:00"/>
    <n v="2"/>
    <x v="1"/>
    <x v="2"/>
    <n v="6.35"/>
  </r>
  <r>
    <d v="1974-10-03T00:00:00"/>
    <n v="3"/>
    <x v="1"/>
    <x v="2"/>
    <n v="162.81399999999999"/>
  </r>
  <r>
    <d v="1974-10-04T00:00:00"/>
    <n v="4"/>
    <x v="1"/>
    <x v="2"/>
    <n v="10.667999999999999"/>
  </r>
  <r>
    <d v="1974-10-05T00:00:00"/>
    <n v="5"/>
    <x v="1"/>
    <x v="2"/>
    <n v="75.183999999999997"/>
  </r>
  <r>
    <d v="1974-10-06T00:00:00"/>
    <n v="6"/>
    <x v="1"/>
    <x v="2"/>
    <n v="3.0479999999999996"/>
  </r>
  <r>
    <d v="1974-10-07T00:00:00"/>
    <n v="7"/>
    <x v="1"/>
    <x v="2"/>
    <n v="9.3979999999999997"/>
  </r>
  <r>
    <d v="1974-10-08T00:00:00"/>
    <n v="8"/>
    <x v="1"/>
    <x v="2"/>
    <n v="0.50800000000000001"/>
  </r>
  <r>
    <d v="1974-10-09T00:00:00"/>
    <n v="9"/>
    <x v="1"/>
    <x v="2"/>
    <n v="3.0479999999999996"/>
  </r>
  <r>
    <d v="1974-10-10T00:00:00"/>
    <n v="10"/>
    <x v="1"/>
    <x v="2"/>
    <n v="69.341999999999999"/>
  </r>
  <r>
    <d v="1974-10-11T00:00:00"/>
    <n v="11"/>
    <x v="1"/>
    <x v="2"/>
    <n v="56.388000000000005"/>
  </r>
  <r>
    <d v="1974-10-12T00:00:00"/>
    <n v="12"/>
    <x v="1"/>
    <x v="2"/>
    <n v="11.43"/>
  </r>
  <r>
    <d v="1974-10-13T00:00:00"/>
    <n v="13"/>
    <x v="1"/>
    <x v="2"/>
    <n v="0"/>
  </r>
  <r>
    <d v="1974-10-14T00:00:00"/>
    <n v="14"/>
    <x v="1"/>
    <x v="2"/>
    <n v="21.843999999999998"/>
  </r>
  <r>
    <d v="1974-10-15T00:00:00"/>
    <n v="15"/>
    <x v="1"/>
    <x v="2"/>
    <n v="0"/>
  </r>
  <r>
    <d v="1974-10-16T00:00:00"/>
    <n v="16"/>
    <x v="1"/>
    <x v="2"/>
    <n v="0"/>
  </r>
  <r>
    <d v="1974-10-17T00:00:00"/>
    <n v="17"/>
    <x v="1"/>
    <x v="2"/>
    <n v="0"/>
  </r>
  <r>
    <d v="1974-10-18T00:00:00"/>
    <n v="18"/>
    <x v="1"/>
    <x v="2"/>
    <n v="0"/>
  </r>
  <r>
    <d v="1974-10-19T00:00:00"/>
    <n v="19"/>
    <x v="1"/>
    <x v="2"/>
    <n v="6.0959999999999992"/>
  </r>
  <r>
    <d v="1974-10-20T00:00:00"/>
    <n v="20"/>
    <x v="1"/>
    <x v="2"/>
    <n v="0"/>
  </r>
  <r>
    <d v="1974-10-21T00:00:00"/>
    <n v="21"/>
    <x v="1"/>
    <x v="2"/>
    <n v="3.8099999999999996"/>
  </r>
  <r>
    <d v="1974-10-22T00:00:00"/>
    <n v="22"/>
    <x v="1"/>
    <x v="2"/>
    <n v="71.881999999999991"/>
  </r>
  <r>
    <d v="1974-10-23T00:00:00"/>
    <n v="23"/>
    <x v="1"/>
    <x v="2"/>
    <n v="22.605999999999998"/>
  </r>
  <r>
    <d v="1974-10-24T00:00:00"/>
    <n v="24"/>
    <x v="1"/>
    <x v="2"/>
    <n v="0"/>
  </r>
  <r>
    <d v="1974-10-25T00:00:00"/>
    <n v="25"/>
    <x v="1"/>
    <x v="2"/>
    <n v="0"/>
  </r>
  <r>
    <d v="1974-10-26T00:00:00"/>
    <n v="26"/>
    <x v="1"/>
    <x v="2"/>
    <n v="3.0479999999999996"/>
  </r>
  <r>
    <d v="1974-10-27T00:00:00"/>
    <n v="27"/>
    <x v="1"/>
    <x v="2"/>
    <n v="0"/>
  </r>
  <r>
    <d v="1974-10-28T00:00:00"/>
    <n v="28"/>
    <x v="1"/>
    <x v="2"/>
    <n v="0"/>
  </r>
  <r>
    <d v="1974-10-29T00:00:00"/>
    <n v="29"/>
    <x v="1"/>
    <x v="2"/>
    <n v="26.923999999999999"/>
  </r>
  <r>
    <d v="1974-10-30T00:00:00"/>
    <n v="30"/>
    <x v="1"/>
    <x v="2"/>
    <n v="0"/>
  </r>
  <r>
    <d v="1974-10-31T00:00:00"/>
    <n v="31"/>
    <x v="1"/>
    <x v="2"/>
    <n v="2.54"/>
  </r>
  <r>
    <d v="1974-11-01T00:00:00"/>
    <n v="1"/>
    <x v="2"/>
    <x v="2"/>
    <n v="0"/>
  </r>
  <r>
    <d v="1974-11-02T00:00:00"/>
    <n v="2"/>
    <x v="2"/>
    <x v="2"/>
    <n v="0"/>
  </r>
  <r>
    <d v="1974-11-03T00:00:00"/>
    <n v="3"/>
    <x v="2"/>
    <x v="2"/>
    <n v="0"/>
  </r>
  <r>
    <d v="1974-11-04T00:00:00"/>
    <n v="4"/>
    <x v="2"/>
    <x v="2"/>
    <n v="0"/>
  </r>
  <r>
    <d v="1974-11-05T00:00:00"/>
    <n v="5"/>
    <x v="2"/>
    <x v="2"/>
    <n v="0"/>
  </r>
  <r>
    <d v="1974-11-06T00:00:00"/>
    <n v="6"/>
    <x v="2"/>
    <x v="2"/>
    <n v="0"/>
  </r>
  <r>
    <d v="1974-11-07T00:00:00"/>
    <n v="7"/>
    <x v="2"/>
    <x v="2"/>
    <n v="0"/>
  </r>
  <r>
    <d v="1974-11-08T00:00:00"/>
    <n v="8"/>
    <x v="2"/>
    <x v="2"/>
    <n v="0"/>
  </r>
  <r>
    <d v="1974-11-09T00:00:00"/>
    <n v="9"/>
    <x v="2"/>
    <x v="2"/>
    <n v="0"/>
  </r>
  <r>
    <d v="1974-11-10T00:00:00"/>
    <n v="10"/>
    <x v="2"/>
    <x v="2"/>
    <n v="0"/>
  </r>
  <r>
    <d v="1974-11-11T00:00:00"/>
    <n v="11"/>
    <x v="2"/>
    <x v="2"/>
    <n v="0"/>
  </r>
  <r>
    <d v="1974-11-12T00:00:00"/>
    <n v="12"/>
    <x v="2"/>
    <x v="2"/>
    <n v="0"/>
  </r>
  <r>
    <d v="1974-11-13T00:00:00"/>
    <n v="13"/>
    <x v="2"/>
    <x v="2"/>
    <n v="0"/>
  </r>
  <r>
    <d v="1974-11-14T00:00:00"/>
    <n v="14"/>
    <x v="2"/>
    <x v="2"/>
    <n v="0"/>
  </r>
  <r>
    <d v="1974-11-15T00:00:00"/>
    <n v="15"/>
    <x v="2"/>
    <x v="2"/>
    <n v="0"/>
  </r>
  <r>
    <d v="1974-11-16T00:00:00"/>
    <n v="16"/>
    <x v="2"/>
    <x v="2"/>
    <n v="0"/>
  </r>
  <r>
    <d v="1974-11-17T00:00:00"/>
    <n v="17"/>
    <x v="2"/>
    <x v="2"/>
    <n v="0"/>
  </r>
  <r>
    <d v="1974-11-18T00:00:00"/>
    <n v="18"/>
    <x v="2"/>
    <x v="2"/>
    <n v="0"/>
  </r>
  <r>
    <d v="1974-11-19T00:00:00"/>
    <n v="19"/>
    <x v="2"/>
    <x v="2"/>
    <n v="0"/>
  </r>
  <r>
    <d v="1974-11-20T00:00:00"/>
    <n v="20"/>
    <x v="2"/>
    <x v="2"/>
    <n v="0"/>
  </r>
  <r>
    <d v="1974-11-21T00:00:00"/>
    <n v="21"/>
    <x v="2"/>
    <x v="2"/>
    <n v="0"/>
  </r>
  <r>
    <d v="1974-11-22T00:00:00"/>
    <n v="22"/>
    <x v="2"/>
    <x v="2"/>
    <n v="0"/>
  </r>
  <r>
    <d v="1974-11-23T00:00:00"/>
    <n v="23"/>
    <x v="2"/>
    <x v="2"/>
    <n v="0"/>
  </r>
  <r>
    <d v="1974-11-24T00:00:00"/>
    <n v="24"/>
    <x v="2"/>
    <x v="2"/>
    <n v="0"/>
  </r>
  <r>
    <d v="1974-11-25T00:00:00"/>
    <n v="25"/>
    <x v="2"/>
    <x v="2"/>
    <n v="0"/>
  </r>
  <r>
    <d v="1974-11-26T00:00:00"/>
    <n v="26"/>
    <x v="2"/>
    <x v="2"/>
    <n v="0"/>
  </r>
  <r>
    <d v="1974-11-27T00:00:00"/>
    <n v="27"/>
    <x v="2"/>
    <x v="2"/>
    <n v="0"/>
  </r>
  <r>
    <d v="1974-11-28T00:00:00"/>
    <n v="28"/>
    <x v="2"/>
    <x v="2"/>
    <n v="0"/>
  </r>
  <r>
    <d v="1974-11-29T00:00:00"/>
    <n v="29"/>
    <x v="2"/>
    <x v="2"/>
    <n v="0"/>
  </r>
  <r>
    <d v="1974-11-30T00:00:00"/>
    <n v="30"/>
    <x v="2"/>
    <x v="2"/>
    <n v="0"/>
  </r>
  <r>
    <d v="1974-12-01T00:00:00"/>
    <n v="1"/>
    <x v="3"/>
    <x v="2"/>
    <n v="0"/>
  </r>
  <r>
    <d v="1974-12-02T00:00:00"/>
    <n v="2"/>
    <x v="3"/>
    <x v="2"/>
    <n v="0"/>
  </r>
  <r>
    <d v="1974-12-03T00:00:00"/>
    <n v="3"/>
    <x v="3"/>
    <x v="2"/>
    <n v="0"/>
  </r>
  <r>
    <d v="1974-12-04T00:00:00"/>
    <n v="4"/>
    <x v="3"/>
    <x v="2"/>
    <n v="0"/>
  </r>
  <r>
    <d v="1974-12-05T00:00:00"/>
    <n v="5"/>
    <x v="3"/>
    <x v="2"/>
    <n v="0"/>
  </r>
  <r>
    <d v="1974-12-06T00:00:00"/>
    <n v="6"/>
    <x v="3"/>
    <x v="2"/>
    <n v="0"/>
  </r>
  <r>
    <d v="1974-12-07T00:00:00"/>
    <n v="7"/>
    <x v="3"/>
    <x v="2"/>
    <n v="0"/>
  </r>
  <r>
    <d v="1974-12-08T00:00:00"/>
    <n v="8"/>
    <x v="3"/>
    <x v="2"/>
    <n v="0"/>
  </r>
  <r>
    <d v="1974-12-09T00:00:00"/>
    <n v="9"/>
    <x v="3"/>
    <x v="2"/>
    <n v="0"/>
  </r>
  <r>
    <d v="1974-12-10T00:00:00"/>
    <n v="10"/>
    <x v="3"/>
    <x v="2"/>
    <n v="0"/>
  </r>
  <r>
    <d v="1974-12-11T00:00:00"/>
    <n v="11"/>
    <x v="3"/>
    <x v="2"/>
    <n v="0"/>
  </r>
  <r>
    <d v="1974-12-12T00:00:00"/>
    <n v="12"/>
    <x v="3"/>
    <x v="2"/>
    <n v="0"/>
  </r>
  <r>
    <d v="1974-12-13T00:00:00"/>
    <n v="13"/>
    <x v="3"/>
    <x v="2"/>
    <n v="0"/>
  </r>
  <r>
    <d v="1974-12-14T00:00:00"/>
    <n v="14"/>
    <x v="3"/>
    <x v="2"/>
    <n v="0"/>
  </r>
  <r>
    <d v="1974-12-15T00:00:00"/>
    <n v="15"/>
    <x v="3"/>
    <x v="2"/>
    <n v="0"/>
  </r>
  <r>
    <d v="1974-12-16T00:00:00"/>
    <n v="16"/>
    <x v="3"/>
    <x v="2"/>
    <n v="0"/>
  </r>
  <r>
    <d v="1974-12-17T00:00:00"/>
    <n v="17"/>
    <x v="3"/>
    <x v="2"/>
    <n v="0"/>
  </r>
  <r>
    <d v="1974-12-18T00:00:00"/>
    <n v="18"/>
    <x v="3"/>
    <x v="2"/>
    <n v="0"/>
  </r>
  <r>
    <d v="1974-12-19T00:00:00"/>
    <n v="19"/>
    <x v="3"/>
    <x v="2"/>
    <n v="0"/>
  </r>
  <r>
    <d v="1974-12-20T00:00:00"/>
    <n v="20"/>
    <x v="3"/>
    <x v="2"/>
    <n v="0"/>
  </r>
  <r>
    <d v="1974-12-21T00:00:00"/>
    <n v="21"/>
    <x v="3"/>
    <x v="2"/>
    <n v="0"/>
  </r>
  <r>
    <d v="1974-12-22T00:00:00"/>
    <n v="22"/>
    <x v="3"/>
    <x v="2"/>
    <n v="0"/>
  </r>
  <r>
    <d v="1974-12-23T00:00:00"/>
    <n v="23"/>
    <x v="3"/>
    <x v="2"/>
    <n v="0"/>
  </r>
  <r>
    <d v="1974-12-24T00:00:00"/>
    <n v="24"/>
    <x v="3"/>
    <x v="2"/>
    <n v="0"/>
  </r>
  <r>
    <d v="1974-12-25T00:00:00"/>
    <n v="25"/>
    <x v="3"/>
    <x v="2"/>
    <n v="0"/>
  </r>
  <r>
    <d v="1974-12-26T00:00:00"/>
    <n v="26"/>
    <x v="3"/>
    <x v="2"/>
    <n v="0"/>
  </r>
  <r>
    <d v="1974-12-27T00:00:00"/>
    <n v="27"/>
    <x v="3"/>
    <x v="2"/>
    <n v="0"/>
  </r>
  <r>
    <d v="1974-12-28T00:00:00"/>
    <n v="28"/>
    <x v="3"/>
    <x v="2"/>
    <n v="0"/>
  </r>
  <r>
    <d v="1974-12-29T00:00:00"/>
    <n v="29"/>
    <x v="3"/>
    <x v="2"/>
    <n v="0"/>
  </r>
  <r>
    <d v="1974-12-30T00:00:00"/>
    <n v="30"/>
    <x v="3"/>
    <x v="2"/>
    <n v="0"/>
  </r>
  <r>
    <d v="1974-12-31T00:00:00"/>
    <n v="31"/>
    <x v="3"/>
    <x v="2"/>
    <n v="0"/>
  </r>
  <r>
    <d v="1975-01-01T00:00:00"/>
    <n v="1"/>
    <x v="4"/>
    <x v="3"/>
    <n v="0"/>
  </r>
  <r>
    <d v="1975-01-02T00:00:00"/>
    <n v="2"/>
    <x v="4"/>
    <x v="3"/>
    <n v="0"/>
  </r>
  <r>
    <d v="1975-01-03T00:00:00"/>
    <n v="3"/>
    <x v="4"/>
    <x v="3"/>
    <n v="0"/>
  </r>
  <r>
    <d v="1975-01-04T00:00:00"/>
    <n v="4"/>
    <x v="4"/>
    <x v="3"/>
    <n v="0"/>
  </r>
  <r>
    <d v="1975-01-05T00:00:00"/>
    <n v="5"/>
    <x v="4"/>
    <x v="3"/>
    <n v="0"/>
  </r>
  <r>
    <d v="1975-01-06T00:00:00"/>
    <n v="6"/>
    <x v="4"/>
    <x v="3"/>
    <n v="0"/>
  </r>
  <r>
    <d v="1975-01-07T00:00:00"/>
    <n v="7"/>
    <x v="4"/>
    <x v="3"/>
    <n v="0"/>
  </r>
  <r>
    <d v="1975-01-08T00:00:00"/>
    <n v="8"/>
    <x v="4"/>
    <x v="3"/>
    <n v="0"/>
  </r>
  <r>
    <d v="1975-01-09T00:00:00"/>
    <n v="9"/>
    <x v="4"/>
    <x v="3"/>
    <n v="0"/>
  </r>
  <r>
    <d v="1975-01-10T00:00:00"/>
    <n v="10"/>
    <x v="4"/>
    <x v="3"/>
    <n v="0"/>
  </r>
  <r>
    <d v="1975-01-11T00:00:00"/>
    <n v="11"/>
    <x v="4"/>
    <x v="3"/>
    <n v="0"/>
  </r>
  <r>
    <d v="1975-01-12T00:00:00"/>
    <n v="12"/>
    <x v="4"/>
    <x v="3"/>
    <n v="0"/>
  </r>
  <r>
    <d v="1975-01-13T00:00:00"/>
    <n v="13"/>
    <x v="4"/>
    <x v="3"/>
    <n v="0"/>
  </r>
  <r>
    <d v="1975-01-14T00:00:00"/>
    <n v="14"/>
    <x v="4"/>
    <x v="3"/>
    <n v="0"/>
  </r>
  <r>
    <d v="1975-01-15T00:00:00"/>
    <n v="15"/>
    <x v="4"/>
    <x v="3"/>
    <n v="0"/>
  </r>
  <r>
    <d v="1975-01-16T00:00:00"/>
    <n v="16"/>
    <x v="4"/>
    <x v="3"/>
    <n v="0"/>
  </r>
  <r>
    <d v="1975-01-17T00:00:00"/>
    <n v="17"/>
    <x v="4"/>
    <x v="3"/>
    <n v="0"/>
  </r>
  <r>
    <d v="1975-01-18T00:00:00"/>
    <n v="18"/>
    <x v="4"/>
    <x v="3"/>
    <n v="0"/>
  </r>
  <r>
    <d v="1975-01-19T00:00:00"/>
    <n v="19"/>
    <x v="4"/>
    <x v="3"/>
    <n v="0"/>
  </r>
  <r>
    <d v="1975-01-20T00:00:00"/>
    <n v="20"/>
    <x v="4"/>
    <x v="3"/>
    <n v="0"/>
  </r>
  <r>
    <d v="1975-01-21T00:00:00"/>
    <n v="21"/>
    <x v="4"/>
    <x v="3"/>
    <n v="0"/>
  </r>
  <r>
    <d v="1975-01-22T00:00:00"/>
    <n v="22"/>
    <x v="4"/>
    <x v="3"/>
    <n v="0"/>
  </r>
  <r>
    <d v="1975-01-23T00:00:00"/>
    <n v="23"/>
    <x v="4"/>
    <x v="3"/>
    <n v="0"/>
  </r>
  <r>
    <d v="1975-01-24T00:00:00"/>
    <n v="24"/>
    <x v="4"/>
    <x v="3"/>
    <n v="0"/>
  </r>
  <r>
    <d v="1975-01-25T00:00:00"/>
    <n v="25"/>
    <x v="4"/>
    <x v="3"/>
    <n v="0"/>
  </r>
  <r>
    <d v="1975-01-26T00:00:00"/>
    <n v="26"/>
    <x v="4"/>
    <x v="3"/>
    <n v="0"/>
  </r>
  <r>
    <d v="1975-01-27T00:00:00"/>
    <n v="27"/>
    <x v="4"/>
    <x v="3"/>
    <n v="0"/>
  </r>
  <r>
    <d v="1975-01-28T00:00:00"/>
    <n v="28"/>
    <x v="4"/>
    <x v="3"/>
    <n v="0"/>
  </r>
  <r>
    <d v="1975-01-29T00:00:00"/>
    <n v="29"/>
    <x v="4"/>
    <x v="3"/>
    <n v="0"/>
  </r>
  <r>
    <d v="1975-01-30T00:00:00"/>
    <n v="30"/>
    <x v="4"/>
    <x v="3"/>
    <n v="0"/>
  </r>
  <r>
    <d v="1975-01-31T00:00:00"/>
    <n v="31"/>
    <x v="4"/>
    <x v="3"/>
    <n v="0"/>
  </r>
  <r>
    <d v="1975-02-01T00:00:00"/>
    <n v="1"/>
    <x v="5"/>
    <x v="3"/>
    <n v="0"/>
  </r>
  <r>
    <d v="1975-02-02T00:00:00"/>
    <n v="2"/>
    <x v="5"/>
    <x v="3"/>
    <n v="0"/>
  </r>
  <r>
    <d v="1975-02-03T00:00:00"/>
    <n v="3"/>
    <x v="5"/>
    <x v="3"/>
    <n v="0"/>
  </r>
  <r>
    <d v="1975-02-04T00:00:00"/>
    <n v="4"/>
    <x v="5"/>
    <x v="3"/>
    <n v="0"/>
  </r>
  <r>
    <d v="1975-02-05T00:00:00"/>
    <n v="5"/>
    <x v="5"/>
    <x v="3"/>
    <n v="0"/>
  </r>
  <r>
    <d v="1975-02-06T00:00:00"/>
    <n v="6"/>
    <x v="5"/>
    <x v="3"/>
    <n v="0"/>
  </r>
  <r>
    <d v="1975-02-07T00:00:00"/>
    <n v="7"/>
    <x v="5"/>
    <x v="3"/>
    <n v="0"/>
  </r>
  <r>
    <d v="1975-02-08T00:00:00"/>
    <n v="8"/>
    <x v="5"/>
    <x v="3"/>
    <n v="0"/>
  </r>
  <r>
    <d v="1975-02-09T00:00:00"/>
    <n v="9"/>
    <x v="5"/>
    <x v="3"/>
    <n v="0"/>
  </r>
  <r>
    <d v="1975-02-10T00:00:00"/>
    <n v="10"/>
    <x v="5"/>
    <x v="3"/>
    <n v="0"/>
  </r>
  <r>
    <d v="1975-02-11T00:00:00"/>
    <n v="11"/>
    <x v="5"/>
    <x v="3"/>
    <n v="0"/>
  </r>
  <r>
    <d v="1975-02-12T00:00:00"/>
    <n v="12"/>
    <x v="5"/>
    <x v="3"/>
    <n v="0"/>
  </r>
  <r>
    <d v="1975-02-13T00:00:00"/>
    <n v="13"/>
    <x v="5"/>
    <x v="3"/>
    <n v="0"/>
  </r>
  <r>
    <d v="1975-02-14T00:00:00"/>
    <n v="14"/>
    <x v="5"/>
    <x v="3"/>
    <n v="0"/>
  </r>
  <r>
    <d v="1975-02-15T00:00:00"/>
    <n v="15"/>
    <x v="5"/>
    <x v="3"/>
    <n v="0"/>
  </r>
  <r>
    <d v="1975-02-16T00:00:00"/>
    <n v="16"/>
    <x v="5"/>
    <x v="3"/>
    <n v="0"/>
  </r>
  <r>
    <d v="1975-02-17T00:00:00"/>
    <n v="17"/>
    <x v="5"/>
    <x v="3"/>
    <n v="0"/>
  </r>
  <r>
    <d v="1975-02-18T00:00:00"/>
    <n v="18"/>
    <x v="5"/>
    <x v="3"/>
    <n v="0"/>
  </r>
  <r>
    <d v="1975-02-19T00:00:00"/>
    <n v="19"/>
    <x v="5"/>
    <x v="3"/>
    <n v="0"/>
  </r>
  <r>
    <d v="1975-02-20T00:00:00"/>
    <n v="20"/>
    <x v="5"/>
    <x v="3"/>
    <n v="0"/>
  </r>
  <r>
    <d v="1975-02-21T00:00:00"/>
    <n v="21"/>
    <x v="5"/>
    <x v="3"/>
    <n v="0"/>
  </r>
  <r>
    <d v="1975-02-22T00:00:00"/>
    <n v="22"/>
    <x v="5"/>
    <x v="3"/>
    <n v="0"/>
  </r>
  <r>
    <d v="1975-02-23T00:00:00"/>
    <n v="23"/>
    <x v="5"/>
    <x v="3"/>
    <n v="0"/>
  </r>
  <r>
    <d v="1975-02-24T00:00:00"/>
    <n v="24"/>
    <x v="5"/>
    <x v="3"/>
    <n v="0"/>
  </r>
  <r>
    <d v="1975-02-25T00:00:00"/>
    <n v="25"/>
    <x v="5"/>
    <x v="3"/>
    <n v="0"/>
  </r>
  <r>
    <d v="1975-02-26T00:00:00"/>
    <n v="26"/>
    <x v="5"/>
    <x v="3"/>
    <n v="0"/>
  </r>
  <r>
    <d v="1975-02-27T00:00:00"/>
    <n v="27"/>
    <x v="5"/>
    <x v="3"/>
    <n v="0"/>
  </r>
  <r>
    <d v="1975-02-28T00:00:00"/>
    <n v="28"/>
    <x v="5"/>
    <x v="3"/>
    <n v="0"/>
  </r>
  <r>
    <d v="1975-03-01T00:00:00"/>
    <n v="1"/>
    <x v="6"/>
    <x v="3"/>
    <n v="0"/>
  </r>
  <r>
    <d v="1975-03-02T00:00:00"/>
    <n v="2"/>
    <x v="6"/>
    <x v="3"/>
    <n v="0"/>
  </r>
  <r>
    <d v="1975-03-03T00:00:00"/>
    <n v="3"/>
    <x v="6"/>
    <x v="3"/>
    <n v="0"/>
  </r>
  <r>
    <d v="1975-03-04T00:00:00"/>
    <n v="4"/>
    <x v="6"/>
    <x v="3"/>
    <n v="0"/>
  </r>
  <r>
    <d v="1975-03-05T00:00:00"/>
    <n v="5"/>
    <x v="6"/>
    <x v="3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16">
  <r>
    <x v="0"/>
    <x v="0"/>
    <x v="0"/>
    <n v="10.921999999999999"/>
    <n v="10.921999999999999"/>
    <n v="8.1280000000000001"/>
    <n v="0.43"/>
    <x v="0"/>
  </r>
  <r>
    <x v="1"/>
    <x v="0"/>
    <x v="0"/>
    <n v="41.91"/>
    <n v="52.831999999999994"/>
    <n v="1.5239999999999998"/>
    <n v="1.65"/>
    <x v="1"/>
  </r>
  <r>
    <x v="2"/>
    <x v="0"/>
    <x v="0"/>
    <n v="8.636000000000001"/>
    <n v="61.467999999999996"/>
    <n v="1.27"/>
    <n v="0.34"/>
    <x v="2"/>
  </r>
  <r>
    <x v="3"/>
    <x v="0"/>
    <x v="0"/>
    <n v="1.27"/>
    <n v="62.738"/>
    <n v="4.8259999999999996"/>
    <n v="0.05"/>
    <x v="3"/>
  </r>
  <r>
    <x v="4"/>
    <x v="0"/>
    <x v="0"/>
    <n v="28.955999999999996"/>
    <n v="91.693999999999988"/>
    <n v="4.8259999999999996"/>
    <n v="1.1399999999999999"/>
    <x v="3"/>
  </r>
  <r>
    <x v="5"/>
    <x v="0"/>
    <x v="0"/>
    <n v="0.50800000000000001"/>
    <n v="92.201999999999984"/>
    <n v="3.0479999999999996"/>
    <n v="0.02"/>
    <x v="4"/>
  </r>
  <r>
    <x v="6"/>
    <x v="0"/>
    <x v="0"/>
    <n v="13.208"/>
    <n v="105.40999999999998"/>
    <n v="2.54"/>
    <n v="0.52"/>
    <x v="5"/>
  </r>
  <r>
    <x v="7"/>
    <x v="0"/>
    <x v="0"/>
    <n v="29.209999999999997"/>
    <n v="134.61999999999998"/>
    <n v="3.302"/>
    <n v="1.1499999999999999"/>
    <x v="6"/>
  </r>
  <r>
    <x v="8"/>
    <x v="0"/>
    <x v="0"/>
    <n v="17.525999999999996"/>
    <n v="152.14599999999996"/>
    <n v="4.3180000000000005"/>
    <n v="0.69"/>
    <x v="7"/>
  </r>
  <r>
    <x v="9"/>
    <x v="0"/>
    <x v="0"/>
    <n v="0"/>
    <n v="152.14599999999996"/>
    <n v="3.8099999999999996"/>
    <n v="0"/>
    <x v="8"/>
  </r>
  <r>
    <x v="10"/>
    <x v="0"/>
    <x v="0"/>
    <n v="17.779999999999998"/>
    <n v="169.92599999999996"/>
    <n v="2.54"/>
    <n v="0.7"/>
    <x v="5"/>
  </r>
  <r>
    <x v="11"/>
    <x v="0"/>
    <x v="0"/>
    <n v="17.525999999999996"/>
    <n v="187.45199999999994"/>
    <n v="0.7619999999999999"/>
    <n v="0.69"/>
    <x v="9"/>
  </r>
  <r>
    <x v="12"/>
    <x v="0"/>
    <x v="0"/>
    <n v="79.248000000000005"/>
    <n v="266.69999999999993"/>
    <n v="0.7619999999999999"/>
    <n v="3.12"/>
    <x v="9"/>
  </r>
  <r>
    <x v="13"/>
    <x v="0"/>
    <x v="0"/>
    <n v="27.686"/>
    <n v="294.38599999999991"/>
    <n v="4.5719999999999992"/>
    <n v="1.0900000000000001"/>
    <x v="10"/>
  </r>
  <r>
    <x v="14"/>
    <x v="0"/>
    <x v="0"/>
    <n v="7.1120000000000001"/>
    <n v="301.49799999999993"/>
    <n v="3.0479999999999996"/>
    <n v="0.28000000000000003"/>
    <x v="4"/>
  </r>
  <r>
    <x v="15"/>
    <x v="0"/>
    <x v="0"/>
    <n v="5.5880000000000001"/>
    <n v="307.08599999999996"/>
    <n v="1.778"/>
    <n v="0.22"/>
    <x v="11"/>
  </r>
  <r>
    <x v="16"/>
    <x v="0"/>
    <x v="0"/>
    <n v="27.686"/>
    <n v="334.77199999999993"/>
    <n v="5.08"/>
    <n v="1.0900000000000001"/>
    <x v="12"/>
  </r>
  <r>
    <x v="17"/>
    <x v="0"/>
    <x v="0"/>
    <n v="5.8419999999999996"/>
    <n v="340.61399999999992"/>
    <n v="4.3180000000000005"/>
    <n v="0.23"/>
    <x v="7"/>
  </r>
  <r>
    <x v="18"/>
    <x v="0"/>
    <x v="0"/>
    <n v="14.224"/>
    <n v="354.83799999999991"/>
    <n v="2.2859999999999996"/>
    <n v="0.56000000000000005"/>
    <x v="13"/>
  </r>
  <r>
    <x v="19"/>
    <x v="0"/>
    <x v="0"/>
    <n v="0"/>
    <n v="354.83799999999991"/>
    <n v="4.3180000000000005"/>
    <n v="0"/>
    <x v="7"/>
  </r>
  <r>
    <x v="20"/>
    <x v="0"/>
    <x v="0"/>
    <n v="1.778"/>
    <n v="356.61599999999993"/>
    <n v="4.8259999999999996"/>
    <n v="7.0000000000000007E-2"/>
    <x v="3"/>
  </r>
  <r>
    <x v="21"/>
    <x v="0"/>
    <x v="0"/>
    <n v="13.462"/>
    <n v="370.07799999999992"/>
    <n v="4.5719999999999992"/>
    <n v="0.53"/>
    <x v="10"/>
  </r>
  <r>
    <x v="22"/>
    <x v="0"/>
    <x v="0"/>
    <n v="0"/>
    <n v="370.07799999999992"/>
    <n v="2.794"/>
    <n v="0"/>
    <x v="14"/>
  </r>
  <r>
    <x v="23"/>
    <x v="0"/>
    <x v="0"/>
    <n v="6.8579999999999997"/>
    <n v="376.93599999999992"/>
    <n v="2.794"/>
    <n v="0.27"/>
    <x v="14"/>
  </r>
  <r>
    <x v="24"/>
    <x v="0"/>
    <x v="0"/>
    <n v="8.1280000000000001"/>
    <n v="385.06399999999991"/>
    <n v="4.0640000000000001"/>
    <n v="0.32"/>
    <x v="15"/>
  </r>
  <r>
    <x v="25"/>
    <x v="0"/>
    <x v="0"/>
    <n v="4.3180000000000005"/>
    <n v="389.38199999999989"/>
    <n v="4.3180000000000005"/>
    <n v="0.17"/>
    <x v="7"/>
  </r>
  <r>
    <x v="26"/>
    <x v="0"/>
    <x v="0"/>
    <n v="1.5239999999999998"/>
    <n v="390.90599999999989"/>
    <n v="4.5719999999999992"/>
    <n v="0.06"/>
    <x v="10"/>
  </r>
  <r>
    <x v="27"/>
    <x v="0"/>
    <x v="0"/>
    <n v="0"/>
    <n v="390.90599999999989"/>
    <n v="5.08"/>
    <n v="0"/>
    <x v="12"/>
  </r>
  <r>
    <x v="28"/>
    <x v="0"/>
    <x v="0"/>
    <n v="14.731999999999998"/>
    <n v="405.63799999999986"/>
    <n v="4.0640000000000001"/>
    <n v="0.57999999999999996"/>
    <x v="15"/>
  </r>
  <r>
    <x v="29"/>
    <x v="0"/>
    <x v="0"/>
    <n v="20.065999999999999"/>
    <n v="425.70399999999984"/>
    <n v="4.8259999999999996"/>
    <n v="0.79"/>
    <x v="3"/>
  </r>
  <r>
    <x v="0"/>
    <x v="1"/>
    <x v="0"/>
    <n v="21.335999999999999"/>
    <n v="447.03999999999985"/>
    <n v="4.8259999999999996"/>
    <n v="0.84"/>
    <x v="3"/>
  </r>
  <r>
    <x v="1"/>
    <x v="1"/>
    <x v="0"/>
    <n v="2.54"/>
    <n v="449.57999999999987"/>
    <n v="7.6199999999999992"/>
    <n v="0.1"/>
    <x v="16"/>
  </r>
  <r>
    <x v="2"/>
    <x v="1"/>
    <x v="0"/>
    <n v="0"/>
    <n v="449.57999999999987"/>
    <n v="6.0959999999999992"/>
    <n v="0"/>
    <x v="17"/>
  </r>
  <r>
    <x v="3"/>
    <x v="1"/>
    <x v="0"/>
    <n v="20.065999999999999"/>
    <n v="469.64599999999984"/>
    <n v="4.8259999999999996"/>
    <n v="0.79"/>
    <x v="3"/>
  </r>
  <r>
    <x v="4"/>
    <x v="1"/>
    <x v="0"/>
    <n v="28.955999999999996"/>
    <n v="498.60199999999986"/>
    <n v="2.2859999999999996"/>
    <n v="1.1399999999999999"/>
    <x v="13"/>
  </r>
  <r>
    <x v="5"/>
    <x v="1"/>
    <x v="0"/>
    <n v="0.254"/>
    <n v="498.85599999999988"/>
    <n v="3.302"/>
    <n v="0.01"/>
    <x v="6"/>
  </r>
  <r>
    <x v="6"/>
    <x v="1"/>
    <x v="0"/>
    <n v="10.667999999999999"/>
    <n v="509.52399999999989"/>
    <n v="5.5880000000000001"/>
    <n v="0.42"/>
    <x v="18"/>
  </r>
  <r>
    <x v="7"/>
    <x v="1"/>
    <x v="0"/>
    <n v="2.54"/>
    <n v="512.06399999999985"/>
    <n v="3.8099999999999996"/>
    <n v="0.1"/>
    <x v="8"/>
  </r>
  <r>
    <x v="8"/>
    <x v="1"/>
    <x v="0"/>
    <n v="3.8099999999999996"/>
    <n v="515.8739999999998"/>
    <n v="4.0640000000000001"/>
    <n v="0.15"/>
    <x v="15"/>
  </r>
  <r>
    <x v="9"/>
    <x v="1"/>
    <x v="0"/>
    <n v="4.3180000000000005"/>
    <n v="520.19199999999978"/>
    <n v="5.5880000000000001"/>
    <n v="0.17"/>
    <x v="18"/>
  </r>
  <r>
    <x v="10"/>
    <x v="1"/>
    <x v="0"/>
    <n v="23.114000000000001"/>
    <n v="543.30599999999981"/>
    <n v="3.8099999999999996"/>
    <n v="0.91"/>
    <x v="8"/>
  </r>
  <r>
    <x v="11"/>
    <x v="1"/>
    <x v="0"/>
    <n v="18.033999999999999"/>
    <n v="561.3399999999998"/>
    <n v="4.0640000000000001"/>
    <n v="0.71"/>
    <x v="15"/>
  </r>
  <r>
    <x v="12"/>
    <x v="1"/>
    <x v="0"/>
    <n v="1.016"/>
    <n v="562.35599999999977"/>
    <n v="6.0959999999999992"/>
    <n v="0.04"/>
    <x v="17"/>
  </r>
  <r>
    <x v="13"/>
    <x v="1"/>
    <x v="0"/>
    <n v="48.513999999999996"/>
    <n v="610.86999999999978"/>
    <n v="2.794"/>
    <n v="1.91"/>
    <x v="14"/>
  </r>
  <r>
    <x v="14"/>
    <x v="1"/>
    <x v="0"/>
    <n v="5.8419999999999996"/>
    <n v="616.71199999999976"/>
    <n v="3.0479999999999996"/>
    <n v="0.23"/>
    <x v="4"/>
  </r>
  <r>
    <x v="15"/>
    <x v="1"/>
    <x v="0"/>
    <n v="15.493999999999998"/>
    <n v="632.20599999999979"/>
    <n v="2.794"/>
    <n v="0.61"/>
    <x v="14"/>
  </r>
  <r>
    <x v="16"/>
    <x v="1"/>
    <x v="0"/>
    <n v="13.208"/>
    <n v="645.41399999999976"/>
    <n v="6.8579999999999997"/>
    <n v="0.52"/>
    <x v="19"/>
  </r>
  <r>
    <x v="17"/>
    <x v="1"/>
    <x v="0"/>
    <n v="10.921999999999999"/>
    <n v="656.33599999999979"/>
    <n v="4.5719999999999992"/>
    <n v="0.43"/>
    <x v="10"/>
  </r>
  <r>
    <x v="18"/>
    <x v="1"/>
    <x v="0"/>
    <n v="8.8899999999999988"/>
    <n v="665.22599999999977"/>
    <n v="2.2859999999999996"/>
    <n v="0.35"/>
    <x v="13"/>
  </r>
  <r>
    <x v="19"/>
    <x v="1"/>
    <x v="0"/>
    <n v="33.781999999999996"/>
    <n v="699.00799999999981"/>
    <n v="3.302"/>
    <n v="1.33"/>
    <x v="6"/>
  </r>
  <r>
    <x v="20"/>
    <x v="1"/>
    <x v="0"/>
    <n v="23.114000000000001"/>
    <n v="722.12199999999984"/>
    <n v="4.0640000000000001"/>
    <n v="0.91"/>
    <x v="15"/>
  </r>
  <r>
    <x v="21"/>
    <x v="1"/>
    <x v="0"/>
    <n v="7.8739999999999997"/>
    <n v="729.99599999999987"/>
    <n v="9.1439999999999984"/>
    <n v="0.31"/>
    <x v="20"/>
  </r>
  <r>
    <x v="22"/>
    <x v="1"/>
    <x v="0"/>
    <n v="4.0640000000000001"/>
    <n v="734.05999999999983"/>
    <n v="5.8419999999999996"/>
    <n v="0.16"/>
    <x v="21"/>
  </r>
  <r>
    <x v="23"/>
    <x v="1"/>
    <x v="0"/>
    <n v="8.8899999999999988"/>
    <n v="742.94999999999982"/>
    <n v="4.3180000000000005"/>
    <n v="0.35"/>
    <x v="7"/>
  </r>
  <r>
    <x v="24"/>
    <x v="1"/>
    <x v="0"/>
    <n v="5.8419999999999996"/>
    <n v="748.7919999999998"/>
    <n v="5.3339999999999996"/>
    <n v="0.23"/>
    <x v="22"/>
  </r>
  <r>
    <x v="25"/>
    <x v="1"/>
    <x v="0"/>
    <n v="0"/>
    <n v="748.7919999999998"/>
    <n v="5.8419999999999996"/>
    <n v="0"/>
    <x v="21"/>
  </r>
  <r>
    <x v="26"/>
    <x v="1"/>
    <x v="0"/>
    <n v="13.462"/>
    <n v="762.25399999999979"/>
    <n v="3.302"/>
    <n v="0.53"/>
    <x v="6"/>
  </r>
  <r>
    <x v="27"/>
    <x v="1"/>
    <x v="0"/>
    <n v="5.3339999999999996"/>
    <n v="767.58799999999974"/>
    <n v="2.794"/>
    <n v="0.21"/>
    <x v="14"/>
  </r>
  <r>
    <x v="28"/>
    <x v="1"/>
    <x v="0"/>
    <n v="0"/>
    <n v="767.58799999999974"/>
    <n v="3.556"/>
    <n v="0"/>
    <x v="23"/>
  </r>
  <r>
    <x v="29"/>
    <x v="1"/>
    <x v="0"/>
    <n v="0"/>
    <n v="767.58799999999974"/>
    <n v="4.3180000000000005"/>
    <n v="0"/>
    <x v="7"/>
  </r>
  <r>
    <x v="30"/>
    <x v="1"/>
    <x v="0"/>
    <n v="0"/>
    <n v="767.58799999999974"/>
    <n v="3.8099999999999996"/>
    <n v="0"/>
    <x v="8"/>
  </r>
  <r>
    <x v="0"/>
    <x v="2"/>
    <x v="0"/>
    <n v="0"/>
    <n v="767.58799999999974"/>
    <n v="3.0479999999999996"/>
    <n v="0"/>
    <x v="4"/>
  </r>
  <r>
    <x v="1"/>
    <x v="2"/>
    <x v="0"/>
    <n v="0"/>
    <n v="767.58799999999974"/>
    <n v="4.5719999999999992"/>
    <n v="0"/>
    <x v="10"/>
  </r>
  <r>
    <x v="2"/>
    <x v="2"/>
    <x v="0"/>
    <n v="6.35"/>
    <n v="773.93799999999976"/>
    <n v="4.3180000000000005"/>
    <n v="0.25"/>
    <x v="7"/>
  </r>
  <r>
    <x v="3"/>
    <x v="2"/>
    <x v="0"/>
    <n v="0"/>
    <n v="773.93799999999976"/>
    <n v="3.556"/>
    <n v="0"/>
    <x v="23"/>
  </r>
  <r>
    <x v="4"/>
    <x v="2"/>
    <x v="0"/>
    <n v="0"/>
    <n v="773.93799999999976"/>
    <n v="4.0640000000000001"/>
    <n v="0"/>
    <x v="15"/>
  </r>
  <r>
    <x v="5"/>
    <x v="2"/>
    <x v="0"/>
    <n v="0.254"/>
    <n v="774.19199999999978"/>
    <n v="4.5719999999999992"/>
    <n v="0.01"/>
    <x v="10"/>
  </r>
  <r>
    <x v="6"/>
    <x v="2"/>
    <x v="0"/>
    <n v="0"/>
    <n v="774.19199999999978"/>
    <n v="4.3180000000000005"/>
    <n v="0"/>
    <x v="7"/>
  </r>
  <r>
    <x v="7"/>
    <x v="2"/>
    <x v="0"/>
    <n v="0"/>
    <n v="774.19199999999978"/>
    <n v="4.5719999999999992"/>
    <n v="0"/>
    <x v="10"/>
  </r>
  <r>
    <x v="8"/>
    <x v="2"/>
    <x v="0"/>
    <n v="0"/>
    <n v="774.19199999999978"/>
    <n v="4.8259999999999996"/>
    <n v="0"/>
    <x v="3"/>
  </r>
  <r>
    <x v="9"/>
    <x v="2"/>
    <x v="0"/>
    <n v="0"/>
    <n v="774.19199999999978"/>
    <n v="5.08"/>
    <n v="0"/>
    <x v="12"/>
  </r>
  <r>
    <x v="10"/>
    <x v="2"/>
    <x v="0"/>
    <n v="0"/>
    <n v="774.19199999999978"/>
    <n v="5.3339999999999996"/>
    <n v="0"/>
    <x v="22"/>
  </r>
  <r>
    <x v="11"/>
    <x v="2"/>
    <x v="0"/>
    <n v="0"/>
    <n v="774.19199999999978"/>
    <n v="4.5719999999999992"/>
    <n v="0"/>
    <x v="10"/>
  </r>
  <r>
    <x v="12"/>
    <x v="2"/>
    <x v="0"/>
    <n v="11.937999999999999"/>
    <n v="786.12999999999977"/>
    <n v="3.8099999999999996"/>
    <n v="0.47"/>
    <x v="8"/>
  </r>
  <r>
    <x v="13"/>
    <x v="2"/>
    <x v="0"/>
    <n v="0"/>
    <n v="786.12999999999977"/>
    <n v="4.0640000000000001"/>
    <n v="0"/>
    <x v="15"/>
  </r>
  <r>
    <x v="14"/>
    <x v="2"/>
    <x v="0"/>
    <n v="0"/>
    <n v="786.12999999999977"/>
    <n v="4.0640000000000001"/>
    <n v="0"/>
    <x v="15"/>
  </r>
  <r>
    <x v="15"/>
    <x v="2"/>
    <x v="0"/>
    <n v="0"/>
    <n v="786.12999999999977"/>
    <n v="3.556"/>
    <n v="0"/>
    <x v="23"/>
  </r>
  <r>
    <x v="16"/>
    <x v="2"/>
    <x v="0"/>
    <n v="4.0640000000000001"/>
    <n v="790.19399999999973"/>
    <n v="4.8259999999999996"/>
    <n v="0.16"/>
    <x v="3"/>
  </r>
  <r>
    <x v="17"/>
    <x v="2"/>
    <x v="0"/>
    <n v="15.239999999999998"/>
    <n v="805.43399999999974"/>
    <n v="5.3339999999999996"/>
    <n v="0.6"/>
    <x v="22"/>
  </r>
  <r>
    <x v="18"/>
    <x v="2"/>
    <x v="0"/>
    <n v="0"/>
    <n v="805.43399999999974"/>
    <n v="3.556"/>
    <n v="0"/>
    <x v="23"/>
  </r>
  <r>
    <x v="19"/>
    <x v="2"/>
    <x v="0"/>
    <n v="0"/>
    <n v="805.43399999999974"/>
    <n v="4.0640000000000001"/>
    <n v="0"/>
    <x v="15"/>
  </r>
  <r>
    <x v="20"/>
    <x v="2"/>
    <x v="0"/>
    <n v="0"/>
    <n v="805.43399999999974"/>
    <n v="4.3180000000000005"/>
    <n v="0"/>
    <x v="7"/>
  </r>
  <r>
    <x v="21"/>
    <x v="2"/>
    <x v="0"/>
    <n v="0"/>
    <n v="805.43399999999974"/>
    <n v="4.3180000000000005"/>
    <n v="0"/>
    <x v="7"/>
  </r>
  <r>
    <x v="22"/>
    <x v="2"/>
    <x v="0"/>
    <n v="0"/>
    <n v="805.43399999999974"/>
    <n v="4.5719999999999992"/>
    <n v="0"/>
    <x v="10"/>
  </r>
  <r>
    <x v="23"/>
    <x v="2"/>
    <x v="0"/>
    <n v="0"/>
    <n v="805.43399999999974"/>
    <n v="4.5719999999999992"/>
    <n v="0"/>
    <x v="10"/>
  </r>
  <r>
    <x v="24"/>
    <x v="2"/>
    <x v="0"/>
    <n v="0"/>
    <n v="805.43399999999974"/>
    <n v="4.3180000000000005"/>
    <n v="0"/>
    <x v="7"/>
  </r>
  <r>
    <x v="25"/>
    <x v="2"/>
    <x v="0"/>
    <n v="0"/>
    <n v="805.43399999999974"/>
    <n v="4.0640000000000001"/>
    <n v="0"/>
    <x v="15"/>
  </r>
  <r>
    <x v="26"/>
    <x v="2"/>
    <x v="0"/>
    <n v="3.302"/>
    <n v="808.73599999999976"/>
    <n v="4.0640000000000001"/>
    <n v="0.13"/>
    <x v="15"/>
  </r>
  <r>
    <x v="27"/>
    <x v="2"/>
    <x v="0"/>
    <n v="18.541999999999998"/>
    <n v="827.27799999999979"/>
    <n v="3.8099999999999996"/>
    <n v="0.73"/>
    <x v="8"/>
  </r>
  <r>
    <x v="28"/>
    <x v="2"/>
    <x v="0"/>
    <n v="0"/>
    <n v="827.27799999999979"/>
    <n v="2.2859999999999996"/>
    <n v="0"/>
    <x v="13"/>
  </r>
  <r>
    <x v="29"/>
    <x v="2"/>
    <x v="0"/>
    <n v="19.812000000000001"/>
    <n v="847.0899999999998"/>
    <n v="2.032"/>
    <n v="0.78"/>
    <x v="24"/>
  </r>
  <r>
    <x v="0"/>
    <x v="3"/>
    <x v="0"/>
    <n v="0"/>
    <n v="847.0899999999998"/>
    <n v="4.8259999999999996"/>
    <n v="0"/>
    <x v="3"/>
  </r>
  <r>
    <x v="1"/>
    <x v="3"/>
    <x v="0"/>
    <n v="0"/>
    <n v="847.0899999999998"/>
    <n v="4.8259999999999996"/>
    <n v="0"/>
    <x v="3"/>
  </r>
  <r>
    <x v="2"/>
    <x v="3"/>
    <x v="0"/>
    <n v="0"/>
    <n v="847.0899999999998"/>
    <n v="5.08"/>
    <n v="0"/>
    <x v="12"/>
  </r>
  <r>
    <x v="3"/>
    <x v="3"/>
    <x v="0"/>
    <n v="0"/>
    <n v="847.0899999999998"/>
    <n v="5.08"/>
    <n v="0"/>
    <x v="12"/>
  </r>
  <r>
    <x v="4"/>
    <x v="3"/>
    <x v="0"/>
    <n v="0"/>
    <n v="847.0899999999998"/>
    <n v="3.8099999999999996"/>
    <n v="0"/>
    <x v="8"/>
  </r>
  <r>
    <x v="5"/>
    <x v="3"/>
    <x v="0"/>
    <n v="0"/>
    <n v="847.0899999999998"/>
    <n v="4.8259999999999996"/>
    <n v="0"/>
    <x v="3"/>
  </r>
  <r>
    <x v="6"/>
    <x v="3"/>
    <x v="0"/>
    <n v="0"/>
    <n v="847.0899999999998"/>
    <n v="5.8419999999999996"/>
    <n v="0"/>
    <x v="21"/>
  </r>
  <r>
    <x v="7"/>
    <x v="3"/>
    <x v="0"/>
    <n v="0"/>
    <n v="847.0899999999998"/>
    <n v="5.5880000000000001"/>
    <n v="0"/>
    <x v="18"/>
  </r>
  <r>
    <x v="8"/>
    <x v="3"/>
    <x v="0"/>
    <n v="0"/>
    <n v="847.0899999999998"/>
    <n v="3.556"/>
    <n v="0"/>
    <x v="23"/>
  </r>
  <r>
    <x v="9"/>
    <x v="3"/>
    <x v="0"/>
    <n v="0"/>
    <n v="847.0899999999998"/>
    <n v="3.556"/>
    <n v="0"/>
    <x v="23"/>
  </r>
  <r>
    <x v="10"/>
    <x v="3"/>
    <x v="0"/>
    <n v="0"/>
    <n v="847.0899999999998"/>
    <n v="3.556"/>
    <n v="0"/>
    <x v="23"/>
  </r>
  <r>
    <x v="11"/>
    <x v="3"/>
    <x v="0"/>
    <n v="0"/>
    <n v="847.0899999999998"/>
    <n v="3.8099999999999996"/>
    <n v="0"/>
    <x v="8"/>
  </r>
  <r>
    <x v="12"/>
    <x v="3"/>
    <x v="0"/>
    <n v="0"/>
    <n v="847.0899999999998"/>
    <n v="3.8099999999999996"/>
    <n v="0"/>
    <x v="8"/>
  </r>
  <r>
    <x v="13"/>
    <x v="3"/>
    <x v="0"/>
    <n v="0"/>
    <n v="847.0899999999998"/>
    <n v="6.0959999999999992"/>
    <n v="0"/>
    <x v="17"/>
  </r>
  <r>
    <x v="14"/>
    <x v="3"/>
    <x v="0"/>
    <n v="0"/>
    <n v="847.0899999999998"/>
    <n v="7.1120000000000001"/>
    <n v="0"/>
    <x v="25"/>
  </r>
  <r>
    <x v="15"/>
    <x v="3"/>
    <x v="0"/>
    <n v="0"/>
    <n v="847.0899999999998"/>
    <n v="5.08"/>
    <n v="0"/>
    <x v="12"/>
  </r>
  <r>
    <x v="16"/>
    <x v="3"/>
    <x v="0"/>
    <n v="0"/>
    <n v="847.0899999999998"/>
    <n v="5.08"/>
    <n v="0"/>
    <x v="12"/>
  </r>
  <r>
    <x v="17"/>
    <x v="3"/>
    <x v="0"/>
    <n v="0"/>
    <n v="847.0899999999998"/>
    <n v="4.8259999999999996"/>
    <n v="0"/>
    <x v="3"/>
  </r>
  <r>
    <x v="18"/>
    <x v="3"/>
    <x v="0"/>
    <n v="0"/>
    <n v="847.0899999999998"/>
    <n v="3.556"/>
    <n v="0"/>
    <x v="23"/>
  </r>
  <r>
    <x v="19"/>
    <x v="3"/>
    <x v="0"/>
    <n v="0"/>
    <n v="847.0899999999998"/>
    <n v="2.794"/>
    <n v="0"/>
    <x v="14"/>
  </r>
  <r>
    <x v="20"/>
    <x v="3"/>
    <x v="0"/>
    <n v="0"/>
    <n v="847.0899999999998"/>
    <n v="4.5719999999999992"/>
    <n v="0"/>
    <x v="10"/>
  </r>
  <r>
    <x v="21"/>
    <x v="3"/>
    <x v="0"/>
    <n v="0"/>
    <n v="847.0899999999998"/>
    <n v="4.3180000000000005"/>
    <n v="0"/>
    <x v="7"/>
  </r>
  <r>
    <x v="22"/>
    <x v="3"/>
    <x v="0"/>
    <n v="0"/>
    <n v="847.0899999999998"/>
    <n v="4.8259999999999996"/>
    <n v="0"/>
    <x v="3"/>
  </r>
  <r>
    <x v="23"/>
    <x v="3"/>
    <x v="0"/>
    <n v="0"/>
    <n v="847.0899999999998"/>
    <n v="4.8259999999999996"/>
    <n v="0"/>
    <x v="3"/>
  </r>
  <r>
    <x v="24"/>
    <x v="3"/>
    <x v="0"/>
    <n v="0"/>
    <n v="847.0899999999998"/>
    <n v="4.5719999999999992"/>
    <n v="0"/>
    <x v="10"/>
  </r>
  <r>
    <x v="25"/>
    <x v="3"/>
    <x v="0"/>
    <n v="0"/>
    <n v="847.0899999999998"/>
    <n v="3.556"/>
    <n v="0"/>
    <x v="23"/>
  </r>
  <r>
    <x v="26"/>
    <x v="3"/>
    <x v="0"/>
    <n v="0"/>
    <n v="847.0899999999998"/>
    <n v="4.3180000000000005"/>
    <n v="0"/>
    <x v="7"/>
  </r>
  <r>
    <x v="27"/>
    <x v="3"/>
    <x v="0"/>
    <n v="0"/>
    <n v="847.0899999999998"/>
    <n v="7.6199999999999992"/>
    <n v="0"/>
    <x v="16"/>
  </r>
  <r>
    <x v="28"/>
    <x v="3"/>
    <x v="0"/>
    <n v="0"/>
    <n v="847.0899999999998"/>
    <n v="4.0640000000000001"/>
    <n v="0"/>
    <x v="15"/>
  </r>
  <r>
    <x v="29"/>
    <x v="3"/>
    <x v="0"/>
    <n v="0"/>
    <n v="847.0899999999998"/>
    <n v="4.5719999999999992"/>
    <n v="0"/>
    <x v="10"/>
  </r>
  <r>
    <x v="30"/>
    <x v="3"/>
    <x v="0"/>
    <n v="0"/>
    <n v="847.0899999999998"/>
    <n v="3.0479999999999996"/>
    <n v="0"/>
    <x v="4"/>
  </r>
  <r>
    <x v="0"/>
    <x v="4"/>
    <x v="1"/>
    <n v="0"/>
    <n v="0"/>
    <n v="5.5880000000000001"/>
    <n v="0"/>
    <x v="18"/>
  </r>
  <r>
    <x v="1"/>
    <x v="4"/>
    <x v="1"/>
    <n v="0"/>
    <n v="0"/>
    <n v="5.3339999999999996"/>
    <n v="0"/>
    <x v="22"/>
  </r>
  <r>
    <x v="2"/>
    <x v="4"/>
    <x v="1"/>
    <n v="0"/>
    <n v="0"/>
    <n v="5.8419999999999996"/>
    <n v="0"/>
    <x v="21"/>
  </r>
  <r>
    <x v="3"/>
    <x v="4"/>
    <x v="1"/>
    <n v="0"/>
    <n v="0"/>
    <n v="5.08"/>
    <n v="0"/>
    <x v="12"/>
  </r>
  <r>
    <x v="4"/>
    <x v="4"/>
    <x v="1"/>
    <n v="0"/>
    <n v="0"/>
    <n v="5.3339999999999996"/>
    <n v="0"/>
    <x v="22"/>
  </r>
  <r>
    <x v="5"/>
    <x v="4"/>
    <x v="1"/>
    <n v="0"/>
    <n v="0"/>
    <n v="5.08"/>
    <n v="0"/>
    <x v="12"/>
  </r>
  <r>
    <x v="6"/>
    <x v="4"/>
    <x v="1"/>
    <n v="0"/>
    <n v="0"/>
    <n v="5.08"/>
    <n v="0"/>
    <x v="12"/>
  </r>
  <r>
    <x v="7"/>
    <x v="4"/>
    <x v="1"/>
    <n v="0"/>
    <n v="0"/>
    <n v="5.08"/>
    <n v="0"/>
    <x v="12"/>
  </r>
  <r>
    <x v="8"/>
    <x v="4"/>
    <x v="1"/>
    <n v="0"/>
    <n v="0"/>
    <n v="5.3339999999999996"/>
    <n v="0"/>
    <x v="22"/>
  </r>
  <r>
    <x v="9"/>
    <x v="4"/>
    <x v="1"/>
    <n v="0"/>
    <n v="0"/>
    <n v="5.8419999999999996"/>
    <n v="0"/>
    <x v="21"/>
  </r>
  <r>
    <x v="10"/>
    <x v="4"/>
    <x v="1"/>
    <n v="0"/>
    <n v="0"/>
    <n v="5.3339999999999996"/>
    <n v="0"/>
    <x v="22"/>
  </r>
  <r>
    <x v="11"/>
    <x v="4"/>
    <x v="1"/>
    <n v="0"/>
    <n v="0"/>
    <n v="5.3339999999999996"/>
    <n v="0"/>
    <x v="22"/>
  </r>
  <r>
    <x v="12"/>
    <x v="4"/>
    <x v="1"/>
    <n v="0"/>
    <n v="0"/>
    <n v="5.3339999999999996"/>
    <n v="0"/>
    <x v="22"/>
  </r>
  <r>
    <x v="13"/>
    <x v="4"/>
    <x v="1"/>
    <n v="0"/>
    <n v="0"/>
    <n v="5.08"/>
    <n v="0"/>
    <x v="12"/>
  </r>
  <r>
    <x v="14"/>
    <x v="4"/>
    <x v="1"/>
    <n v="0"/>
    <n v="0"/>
    <n v="4.5719999999999992"/>
    <n v="0"/>
    <x v="10"/>
  </r>
  <r>
    <x v="15"/>
    <x v="4"/>
    <x v="1"/>
    <n v="0"/>
    <n v="0"/>
    <n v="5.3339999999999996"/>
    <n v="0"/>
    <x v="22"/>
  </r>
  <r>
    <x v="16"/>
    <x v="4"/>
    <x v="1"/>
    <n v="0"/>
    <n v="0"/>
    <n v="5.3339999999999996"/>
    <n v="0"/>
    <x v="22"/>
  </r>
  <r>
    <x v="17"/>
    <x v="4"/>
    <x v="1"/>
    <n v="0"/>
    <n v="0"/>
    <n v="5.8419999999999996"/>
    <n v="0"/>
    <x v="21"/>
  </r>
  <r>
    <x v="18"/>
    <x v="4"/>
    <x v="1"/>
    <n v="0"/>
    <n v="0"/>
    <n v="6.35"/>
    <n v="0"/>
    <x v="26"/>
  </r>
  <r>
    <x v="19"/>
    <x v="4"/>
    <x v="1"/>
    <n v="0"/>
    <n v="0"/>
    <n v="6.35"/>
    <n v="0"/>
    <x v="26"/>
  </r>
  <r>
    <x v="20"/>
    <x v="4"/>
    <x v="1"/>
    <n v="0"/>
    <n v="0"/>
    <n v="6.8579999999999997"/>
    <n v="0"/>
    <x v="19"/>
  </r>
  <r>
    <x v="21"/>
    <x v="4"/>
    <x v="1"/>
    <n v="0"/>
    <n v="0"/>
    <n v="6.6040000000000001"/>
    <n v="0"/>
    <x v="27"/>
  </r>
  <r>
    <x v="22"/>
    <x v="4"/>
    <x v="1"/>
    <n v="0"/>
    <n v="0"/>
    <n v="5.8419999999999996"/>
    <n v="0"/>
    <x v="21"/>
  </r>
  <r>
    <x v="23"/>
    <x v="4"/>
    <x v="1"/>
    <n v="0"/>
    <n v="0"/>
    <n v="6.6040000000000001"/>
    <n v="0"/>
    <x v="27"/>
  </r>
  <r>
    <x v="24"/>
    <x v="4"/>
    <x v="1"/>
    <n v="0"/>
    <n v="0"/>
    <n v="6.0959999999999992"/>
    <n v="0"/>
    <x v="17"/>
  </r>
  <r>
    <x v="25"/>
    <x v="4"/>
    <x v="1"/>
    <n v="0"/>
    <n v="0"/>
    <n v="5.8419999999999996"/>
    <n v="0"/>
    <x v="21"/>
  </r>
  <r>
    <x v="26"/>
    <x v="4"/>
    <x v="1"/>
    <n v="0"/>
    <n v="0"/>
    <n v="5.8419999999999996"/>
    <n v="0"/>
    <x v="21"/>
  </r>
  <r>
    <x v="27"/>
    <x v="4"/>
    <x v="1"/>
    <n v="0"/>
    <n v="0"/>
    <n v="6.35"/>
    <n v="0"/>
    <x v="26"/>
  </r>
  <r>
    <x v="28"/>
    <x v="4"/>
    <x v="1"/>
    <n v="0"/>
    <n v="0"/>
    <n v="6.0959999999999992"/>
    <n v="0"/>
    <x v="17"/>
  </r>
  <r>
    <x v="29"/>
    <x v="4"/>
    <x v="1"/>
    <n v="0"/>
    <n v="0"/>
    <n v="5.08"/>
    <n v="0"/>
    <x v="12"/>
  </r>
  <r>
    <x v="30"/>
    <x v="4"/>
    <x v="1"/>
    <n v="0"/>
    <n v="0"/>
    <n v="6.0959999999999992"/>
    <n v="0"/>
    <x v="17"/>
  </r>
  <r>
    <x v="0"/>
    <x v="5"/>
    <x v="1"/>
    <n v="0"/>
    <n v="0"/>
    <n v="7.6199999999999992"/>
    <n v="0"/>
    <x v="16"/>
  </r>
  <r>
    <x v="1"/>
    <x v="5"/>
    <x v="1"/>
    <n v="0"/>
    <n v="0"/>
    <n v="5.8419999999999996"/>
    <n v="0"/>
    <x v="21"/>
  </r>
  <r>
    <x v="2"/>
    <x v="5"/>
    <x v="1"/>
    <n v="0"/>
    <n v="0"/>
    <n v="6.8579999999999997"/>
    <n v="0"/>
    <x v="19"/>
  </r>
  <r>
    <x v="3"/>
    <x v="5"/>
    <x v="1"/>
    <n v="0"/>
    <n v="0"/>
    <n v="6.0959999999999992"/>
    <n v="0"/>
    <x v="17"/>
  </r>
  <r>
    <x v="4"/>
    <x v="5"/>
    <x v="1"/>
    <n v="0"/>
    <n v="0"/>
    <n v="7.1120000000000001"/>
    <n v="0"/>
    <x v="25"/>
  </r>
  <r>
    <x v="5"/>
    <x v="5"/>
    <x v="1"/>
    <n v="0"/>
    <n v="0"/>
    <n v="5.8419999999999996"/>
    <n v="0"/>
    <x v="21"/>
  </r>
  <r>
    <x v="6"/>
    <x v="5"/>
    <x v="1"/>
    <n v="0"/>
    <n v="0"/>
    <n v="6.8579999999999997"/>
    <n v="0"/>
    <x v="19"/>
  </r>
  <r>
    <x v="7"/>
    <x v="5"/>
    <x v="1"/>
    <n v="0"/>
    <n v="0"/>
    <n v="6.8579999999999997"/>
    <n v="0"/>
    <x v="19"/>
  </r>
  <r>
    <x v="8"/>
    <x v="5"/>
    <x v="1"/>
    <n v="0"/>
    <n v="0"/>
    <n v="6.35"/>
    <n v="0"/>
    <x v="26"/>
  </r>
  <r>
    <x v="9"/>
    <x v="5"/>
    <x v="1"/>
    <n v="0"/>
    <n v="0"/>
    <n v="7.3659999999999988"/>
    <n v="0"/>
    <x v="28"/>
  </r>
  <r>
    <x v="10"/>
    <x v="5"/>
    <x v="1"/>
    <n v="0"/>
    <n v="0"/>
    <n v="6.0959999999999992"/>
    <n v="0"/>
    <x v="17"/>
  </r>
  <r>
    <x v="11"/>
    <x v="5"/>
    <x v="1"/>
    <n v="0"/>
    <n v="0"/>
    <n v="5.8419999999999996"/>
    <n v="0"/>
    <x v="21"/>
  </r>
  <r>
    <x v="12"/>
    <x v="5"/>
    <x v="1"/>
    <n v="0"/>
    <n v="0"/>
    <n v="6.8579999999999997"/>
    <n v="0"/>
    <x v="19"/>
  </r>
  <r>
    <x v="13"/>
    <x v="5"/>
    <x v="1"/>
    <n v="0"/>
    <n v="0"/>
    <n v="7.6199999999999992"/>
    <n v="0"/>
    <x v="16"/>
  </r>
  <r>
    <x v="14"/>
    <x v="5"/>
    <x v="1"/>
    <n v="0"/>
    <n v="0"/>
    <n v="7.3659999999999988"/>
    <n v="0"/>
    <x v="28"/>
  </r>
  <r>
    <x v="15"/>
    <x v="5"/>
    <x v="1"/>
    <n v="0"/>
    <n v="0"/>
    <n v="7.3659999999999988"/>
    <n v="0"/>
    <x v="28"/>
  </r>
  <r>
    <x v="16"/>
    <x v="5"/>
    <x v="1"/>
    <n v="0"/>
    <n v="0"/>
    <n v="7.6199999999999992"/>
    <n v="0"/>
    <x v="16"/>
  </r>
  <r>
    <x v="17"/>
    <x v="5"/>
    <x v="1"/>
    <n v="0"/>
    <n v="0"/>
    <n v="7.6199999999999992"/>
    <n v="0"/>
    <x v="16"/>
  </r>
  <r>
    <x v="18"/>
    <x v="5"/>
    <x v="1"/>
    <n v="0"/>
    <n v="0"/>
    <n v="8.8899999999999988"/>
    <n v="0"/>
    <x v="29"/>
  </r>
  <r>
    <x v="19"/>
    <x v="5"/>
    <x v="1"/>
    <n v="0"/>
    <n v="0"/>
    <n v="8.3819999999999997"/>
    <n v="0"/>
    <x v="30"/>
  </r>
  <r>
    <x v="20"/>
    <x v="5"/>
    <x v="1"/>
    <n v="0"/>
    <n v="0"/>
    <n v="7.6199999999999992"/>
    <n v="0"/>
    <x v="16"/>
  </r>
  <r>
    <x v="21"/>
    <x v="5"/>
    <x v="1"/>
    <n v="0"/>
    <n v="0"/>
    <n v="7.6199999999999992"/>
    <n v="0"/>
    <x v="16"/>
  </r>
  <r>
    <x v="22"/>
    <x v="5"/>
    <x v="1"/>
    <n v="0"/>
    <n v="0"/>
    <n v="7.6199999999999992"/>
    <n v="0"/>
    <x v="16"/>
  </r>
  <r>
    <x v="23"/>
    <x v="5"/>
    <x v="1"/>
    <n v="0"/>
    <n v="0"/>
    <n v="8.1280000000000001"/>
    <n v="0"/>
    <x v="0"/>
  </r>
  <r>
    <x v="24"/>
    <x v="5"/>
    <x v="1"/>
    <n v="0"/>
    <n v="0"/>
    <n v="9.3979999999999997"/>
    <n v="0"/>
    <x v="31"/>
  </r>
  <r>
    <x v="25"/>
    <x v="5"/>
    <x v="1"/>
    <n v="0"/>
    <n v="0"/>
    <n v="8.8899999999999988"/>
    <n v="0"/>
    <x v="29"/>
  </r>
  <r>
    <x v="26"/>
    <x v="5"/>
    <x v="1"/>
    <n v="0"/>
    <n v="0"/>
    <n v="8.8899999999999988"/>
    <n v="0"/>
    <x v="29"/>
  </r>
  <r>
    <x v="27"/>
    <x v="5"/>
    <x v="1"/>
    <n v="0"/>
    <n v="0"/>
    <n v="9.6519999999999992"/>
    <n v="0"/>
    <x v="32"/>
  </r>
  <r>
    <x v="0"/>
    <x v="6"/>
    <x v="1"/>
    <n v="0"/>
    <n v="0"/>
    <n v="9.1439999999999984"/>
    <n v="0"/>
    <x v="20"/>
  </r>
  <r>
    <x v="1"/>
    <x v="6"/>
    <x v="1"/>
    <n v="0"/>
    <n v="0"/>
    <n v="8.636000000000001"/>
    <n v="0"/>
    <x v="33"/>
  </r>
  <r>
    <x v="2"/>
    <x v="6"/>
    <x v="1"/>
    <n v="0"/>
    <n v="0"/>
    <n v="8.8899999999999988"/>
    <n v="0"/>
    <x v="29"/>
  </r>
  <r>
    <x v="3"/>
    <x v="6"/>
    <x v="1"/>
    <n v="0"/>
    <n v="0"/>
    <n v="8.636000000000001"/>
    <n v="0"/>
    <x v="33"/>
  </r>
  <r>
    <x v="4"/>
    <x v="6"/>
    <x v="1"/>
    <n v="0"/>
    <n v="0"/>
    <n v="8.8899999999999988"/>
    <n v="0"/>
    <x v="29"/>
  </r>
  <r>
    <x v="5"/>
    <x v="6"/>
    <x v="1"/>
    <n v="0"/>
    <n v="0"/>
    <n v="8.636000000000001"/>
    <n v="0"/>
    <x v="33"/>
  </r>
  <r>
    <x v="6"/>
    <x v="6"/>
    <x v="1"/>
    <n v="0"/>
    <n v="0"/>
    <n v="8.1280000000000001"/>
    <n v="0"/>
    <x v="0"/>
  </r>
  <r>
    <x v="7"/>
    <x v="6"/>
    <x v="1"/>
    <n v="0"/>
    <n v="0"/>
    <n v="9.3979999999999997"/>
    <n v="0"/>
    <x v="31"/>
  </r>
  <r>
    <x v="8"/>
    <x v="6"/>
    <x v="1"/>
    <n v="0"/>
    <n v="0"/>
    <n v="8.8899999999999988"/>
    <n v="0"/>
    <x v="29"/>
  </r>
  <r>
    <x v="9"/>
    <x v="6"/>
    <x v="1"/>
    <n v="0"/>
    <n v="0"/>
    <n v="9.1439999999999984"/>
    <n v="0"/>
    <x v="20"/>
  </r>
  <r>
    <x v="10"/>
    <x v="6"/>
    <x v="1"/>
    <n v="0"/>
    <n v="0"/>
    <n v="8.8899999999999988"/>
    <n v="0"/>
    <x v="29"/>
  </r>
  <r>
    <x v="11"/>
    <x v="6"/>
    <x v="1"/>
    <n v="0"/>
    <n v="0"/>
    <n v="7.6199999999999992"/>
    <n v="0"/>
    <x v="16"/>
  </r>
  <r>
    <x v="12"/>
    <x v="6"/>
    <x v="1"/>
    <n v="0"/>
    <n v="0"/>
    <n v="7.8739999999999997"/>
    <n v="0"/>
    <x v="34"/>
  </r>
  <r>
    <x v="13"/>
    <x v="6"/>
    <x v="1"/>
    <n v="0"/>
    <n v="0"/>
    <n v="7.6199999999999992"/>
    <n v="0"/>
    <x v="16"/>
  </r>
  <r>
    <x v="14"/>
    <x v="6"/>
    <x v="1"/>
    <n v="0"/>
    <n v="0"/>
    <n v="6.8579999999999997"/>
    <n v="0"/>
    <x v="19"/>
  </r>
  <r>
    <x v="15"/>
    <x v="6"/>
    <x v="1"/>
    <n v="0"/>
    <n v="0"/>
    <n v="8.1280000000000001"/>
    <n v="0"/>
    <x v="0"/>
  </r>
  <r>
    <x v="16"/>
    <x v="6"/>
    <x v="1"/>
    <n v="0"/>
    <n v="0"/>
    <n v="5.3339999999999996"/>
    <n v="0"/>
    <x v="22"/>
  </r>
  <r>
    <x v="17"/>
    <x v="6"/>
    <x v="1"/>
    <n v="0"/>
    <n v="0"/>
    <n v="8.636000000000001"/>
    <n v="0"/>
    <x v="33"/>
  </r>
  <r>
    <x v="18"/>
    <x v="6"/>
    <x v="1"/>
    <n v="0"/>
    <n v="0"/>
    <n v="7.1120000000000001"/>
    <n v="0"/>
    <x v="25"/>
  </r>
  <r>
    <x v="19"/>
    <x v="6"/>
    <x v="1"/>
    <n v="0"/>
    <n v="0"/>
    <n v="4.5719999999999992"/>
    <n v="0"/>
    <x v="10"/>
  </r>
  <r>
    <x v="20"/>
    <x v="6"/>
    <x v="1"/>
    <n v="0"/>
    <n v="0"/>
    <n v="8.1280000000000001"/>
    <n v="0"/>
    <x v="0"/>
  </r>
  <r>
    <x v="21"/>
    <x v="6"/>
    <x v="1"/>
    <n v="2.54"/>
    <n v="2.54"/>
    <n v="6.35"/>
    <n v="0.1"/>
    <x v="26"/>
  </r>
  <r>
    <x v="22"/>
    <x v="6"/>
    <x v="1"/>
    <n v="0"/>
    <n v="2.54"/>
    <n v="5.08"/>
    <n v="0"/>
    <x v="12"/>
  </r>
  <r>
    <x v="23"/>
    <x v="6"/>
    <x v="1"/>
    <n v="0"/>
    <n v="2.54"/>
    <n v="7.1120000000000001"/>
    <n v="0"/>
    <x v="25"/>
  </r>
  <r>
    <x v="24"/>
    <x v="6"/>
    <x v="1"/>
    <n v="10.921999999999999"/>
    <n v="13.462"/>
    <n v="8.3819999999999997"/>
    <n v="0.43"/>
    <x v="30"/>
  </r>
  <r>
    <x v="25"/>
    <x v="6"/>
    <x v="1"/>
    <n v="0"/>
    <n v="13.462"/>
    <n v="6.35"/>
    <n v="0"/>
    <x v="26"/>
  </r>
  <r>
    <x v="26"/>
    <x v="6"/>
    <x v="1"/>
    <n v="0"/>
    <n v="13.462"/>
    <n v="8.3819999999999997"/>
    <n v="0"/>
    <x v="30"/>
  </r>
  <r>
    <x v="27"/>
    <x v="6"/>
    <x v="1"/>
    <n v="0"/>
    <n v="13.462"/>
    <n v="8.636000000000001"/>
    <n v="0"/>
    <x v="33"/>
  </r>
  <r>
    <x v="28"/>
    <x v="6"/>
    <x v="1"/>
    <n v="0"/>
    <n v="13.462"/>
    <n v="6.35"/>
    <n v="0"/>
    <x v="26"/>
  </r>
  <r>
    <x v="29"/>
    <x v="6"/>
    <x v="1"/>
    <n v="0"/>
    <n v="13.462"/>
    <n v="7.6199999999999992"/>
    <n v="0"/>
    <x v="16"/>
  </r>
  <r>
    <x v="30"/>
    <x v="6"/>
    <x v="1"/>
    <n v="0"/>
    <n v="13.462"/>
    <n v="6.8579999999999997"/>
    <n v="0"/>
    <x v="19"/>
  </r>
  <r>
    <x v="0"/>
    <x v="7"/>
    <x v="1"/>
    <n v="0"/>
    <n v="13.462"/>
    <n v="8.8899999999999988"/>
    <n v="0"/>
    <x v="29"/>
  </r>
  <r>
    <x v="1"/>
    <x v="7"/>
    <x v="1"/>
    <n v="0"/>
    <n v="13.462"/>
    <n v="7.1120000000000001"/>
    <n v="0"/>
    <x v="25"/>
  </r>
  <r>
    <x v="2"/>
    <x v="7"/>
    <x v="1"/>
    <n v="0"/>
    <n v="13.462"/>
    <n v="8.636000000000001"/>
    <n v="0"/>
    <x v="33"/>
  </r>
  <r>
    <x v="3"/>
    <x v="7"/>
    <x v="1"/>
    <n v="2.54"/>
    <n v="16.001999999999999"/>
    <n v="10.921999999999999"/>
    <n v="0.1"/>
    <x v="35"/>
  </r>
  <r>
    <x v="4"/>
    <x v="7"/>
    <x v="1"/>
    <n v="0"/>
    <n v="16.001999999999999"/>
    <n v="5.8419999999999996"/>
    <n v="0"/>
    <x v="21"/>
  </r>
  <r>
    <x v="5"/>
    <x v="7"/>
    <x v="1"/>
    <n v="0"/>
    <n v="16.001999999999999"/>
    <n v="10.16"/>
    <n v="0"/>
    <x v="36"/>
  </r>
  <r>
    <x v="6"/>
    <x v="7"/>
    <x v="1"/>
    <n v="0"/>
    <n v="16.001999999999999"/>
    <n v="8.8899999999999988"/>
    <n v="0"/>
    <x v="29"/>
  </r>
  <r>
    <x v="7"/>
    <x v="7"/>
    <x v="1"/>
    <n v="3.556"/>
    <n v="19.558"/>
    <n v="9.1439999999999984"/>
    <n v="0.14000000000000001"/>
    <x v="20"/>
  </r>
  <r>
    <x v="8"/>
    <x v="7"/>
    <x v="1"/>
    <n v="0"/>
    <n v="19.558"/>
    <n v="8.636000000000001"/>
    <n v="0"/>
    <x v="33"/>
  </r>
  <r>
    <x v="9"/>
    <x v="7"/>
    <x v="1"/>
    <n v="0"/>
    <n v="19.558"/>
    <n v="8.8899999999999988"/>
    <n v="0"/>
    <x v="29"/>
  </r>
  <r>
    <x v="10"/>
    <x v="7"/>
    <x v="1"/>
    <n v="1.5239999999999998"/>
    <n v="21.082000000000001"/>
    <n v="9.1439999999999984"/>
    <n v="0.06"/>
    <x v="20"/>
  </r>
  <r>
    <x v="11"/>
    <x v="7"/>
    <x v="1"/>
    <n v="0"/>
    <n v="21.082000000000001"/>
    <n v="8.1280000000000001"/>
    <n v="0"/>
    <x v="0"/>
  </r>
  <r>
    <x v="12"/>
    <x v="7"/>
    <x v="1"/>
    <n v="0"/>
    <n v="21.082000000000001"/>
    <n v="8.636000000000001"/>
    <n v="0"/>
    <x v="33"/>
  </r>
  <r>
    <x v="13"/>
    <x v="7"/>
    <x v="1"/>
    <n v="0"/>
    <n v="21.082000000000001"/>
    <n v="8.1280000000000001"/>
    <n v="0"/>
    <x v="0"/>
  </r>
  <r>
    <x v="14"/>
    <x v="7"/>
    <x v="1"/>
    <n v="0"/>
    <n v="21.082000000000001"/>
    <n v="7.6199999999999992"/>
    <n v="0"/>
    <x v="16"/>
  </r>
  <r>
    <x v="15"/>
    <x v="7"/>
    <x v="1"/>
    <n v="0"/>
    <n v="21.082000000000001"/>
    <n v="2.54"/>
    <n v="0"/>
    <x v="5"/>
  </r>
  <r>
    <x v="16"/>
    <x v="7"/>
    <x v="1"/>
    <n v="0"/>
    <n v="21.082000000000001"/>
    <n v="3.8099999999999996"/>
    <n v="0"/>
    <x v="8"/>
  </r>
  <r>
    <x v="17"/>
    <x v="7"/>
    <x v="1"/>
    <n v="0"/>
    <n v="21.082000000000001"/>
    <n v="3.302"/>
    <n v="0"/>
    <x v="6"/>
  </r>
  <r>
    <x v="18"/>
    <x v="7"/>
    <x v="1"/>
    <n v="0"/>
    <n v="21.082000000000001"/>
    <n v="8.1280000000000001"/>
    <n v="0"/>
    <x v="0"/>
  </r>
  <r>
    <x v="19"/>
    <x v="7"/>
    <x v="1"/>
    <n v="18.795999999999999"/>
    <n v="39.878"/>
    <n v="4.5719999999999992"/>
    <n v="0.74"/>
    <x v="10"/>
  </r>
  <r>
    <x v="20"/>
    <x v="7"/>
    <x v="1"/>
    <n v="5.08"/>
    <n v="44.957999999999998"/>
    <n v="4.5719999999999992"/>
    <n v="0.2"/>
    <x v="10"/>
  </r>
  <r>
    <x v="21"/>
    <x v="7"/>
    <x v="1"/>
    <n v="0"/>
    <n v="44.957999999999998"/>
    <n v="7.1120000000000001"/>
    <n v="0"/>
    <x v="25"/>
  </r>
  <r>
    <x v="22"/>
    <x v="7"/>
    <x v="1"/>
    <n v="0"/>
    <n v="44.957999999999998"/>
    <n v="5.08"/>
    <n v="0"/>
    <x v="12"/>
  </r>
  <r>
    <x v="23"/>
    <x v="7"/>
    <x v="1"/>
    <n v="0"/>
    <n v="44.957999999999998"/>
    <n v="7.6199999999999992"/>
    <n v="0"/>
    <x v="16"/>
  </r>
  <r>
    <x v="24"/>
    <x v="7"/>
    <x v="1"/>
    <n v="0"/>
    <n v="44.957999999999998"/>
    <n v="7.1120000000000001"/>
    <n v="0"/>
    <x v="25"/>
  </r>
  <r>
    <x v="25"/>
    <x v="7"/>
    <x v="1"/>
    <n v="0"/>
    <n v="44.957999999999998"/>
    <n v="7.6199999999999992"/>
    <n v="0"/>
    <x v="16"/>
  </r>
  <r>
    <x v="26"/>
    <x v="7"/>
    <x v="1"/>
    <n v="2.032"/>
    <n v="46.989999999999995"/>
    <n v="8.636000000000001"/>
    <n v="0.08"/>
    <x v="33"/>
  </r>
  <r>
    <x v="27"/>
    <x v="7"/>
    <x v="1"/>
    <n v="24.383999999999997"/>
    <n v="71.373999999999995"/>
    <n v="10.413999999999998"/>
    <n v="0.96"/>
    <x v="37"/>
  </r>
  <r>
    <x v="28"/>
    <x v="7"/>
    <x v="1"/>
    <n v="0"/>
    <n v="71.373999999999995"/>
    <n v="4.3180000000000005"/>
    <n v="0"/>
    <x v="7"/>
  </r>
  <r>
    <x v="29"/>
    <x v="7"/>
    <x v="1"/>
    <n v="0"/>
    <n v="71.373999999999995"/>
    <n v="2.54"/>
    <n v="0"/>
    <x v="5"/>
  </r>
  <r>
    <x v="0"/>
    <x v="8"/>
    <x v="1"/>
    <n v="0"/>
    <n v="71.373999999999995"/>
    <n v="5.8419999999999996"/>
    <n v="0"/>
    <x v="21"/>
  </r>
  <r>
    <x v="1"/>
    <x v="8"/>
    <x v="1"/>
    <n v="0"/>
    <n v="71.373999999999995"/>
    <n v="7.1120000000000001"/>
    <n v="0"/>
    <x v="25"/>
  </r>
  <r>
    <x v="2"/>
    <x v="8"/>
    <x v="1"/>
    <n v="0"/>
    <n v="71.373999999999995"/>
    <n v="6.35"/>
    <n v="0"/>
    <x v="26"/>
  </r>
  <r>
    <x v="3"/>
    <x v="8"/>
    <x v="1"/>
    <n v="4.0640000000000001"/>
    <n v="75.437999999999988"/>
    <n v="8.3819999999999997"/>
    <n v="0.16"/>
    <x v="30"/>
  </r>
  <r>
    <x v="4"/>
    <x v="8"/>
    <x v="1"/>
    <n v="0"/>
    <n v="75.437999999999988"/>
    <n v="5.08"/>
    <n v="0"/>
    <x v="12"/>
  </r>
  <r>
    <x v="5"/>
    <x v="8"/>
    <x v="1"/>
    <n v="9.1439999999999984"/>
    <n v="84.581999999999994"/>
    <n v="5.5880000000000001"/>
    <n v="0.36"/>
    <x v="18"/>
  </r>
  <r>
    <x v="6"/>
    <x v="8"/>
    <x v="1"/>
    <n v="0.7619999999999999"/>
    <n v="85.343999999999994"/>
    <n v="9.6519999999999992"/>
    <n v="0.03"/>
    <x v="32"/>
  </r>
  <r>
    <x v="7"/>
    <x v="8"/>
    <x v="1"/>
    <n v="16.763999999999999"/>
    <n v="102.10799999999999"/>
    <n v="6.6040000000000001"/>
    <n v="0.66"/>
    <x v="27"/>
  </r>
  <r>
    <x v="8"/>
    <x v="8"/>
    <x v="1"/>
    <n v="0"/>
    <n v="102.10799999999999"/>
    <n v="2.54"/>
    <n v="0"/>
    <x v="5"/>
  </r>
  <r>
    <x v="9"/>
    <x v="8"/>
    <x v="1"/>
    <n v="0"/>
    <n v="102.10799999999999"/>
    <n v="7.6199999999999992"/>
    <n v="0"/>
    <x v="16"/>
  </r>
  <r>
    <x v="10"/>
    <x v="8"/>
    <x v="1"/>
    <n v="20.32"/>
    <n v="122.428"/>
    <n v="6.6040000000000001"/>
    <n v="0.8"/>
    <x v="27"/>
  </r>
  <r>
    <x v="11"/>
    <x v="8"/>
    <x v="1"/>
    <n v="0"/>
    <n v="122.428"/>
    <n v="2.794"/>
    <n v="0"/>
    <x v="14"/>
  </r>
  <r>
    <x v="12"/>
    <x v="8"/>
    <x v="1"/>
    <n v="15.747999999999999"/>
    <n v="138.17599999999999"/>
    <n v="8.1280000000000001"/>
    <n v="0.62"/>
    <x v="0"/>
  </r>
  <r>
    <x v="13"/>
    <x v="8"/>
    <x v="1"/>
    <n v="14.477999999999998"/>
    <n v="152.654"/>
    <n v="7.3659999999999988"/>
    <n v="0.56999999999999995"/>
    <x v="28"/>
  </r>
  <r>
    <x v="14"/>
    <x v="8"/>
    <x v="1"/>
    <n v="25.145999999999997"/>
    <n v="177.79999999999998"/>
    <n v="8.1280000000000001"/>
    <n v="0.99"/>
    <x v="0"/>
  </r>
  <r>
    <x v="15"/>
    <x v="8"/>
    <x v="1"/>
    <n v="15.747999999999999"/>
    <n v="193.54799999999997"/>
    <n v="5.8419999999999996"/>
    <n v="0.62"/>
    <x v="21"/>
  </r>
  <r>
    <x v="16"/>
    <x v="8"/>
    <x v="1"/>
    <n v="8.636000000000001"/>
    <n v="202.18399999999997"/>
    <n v="6.35"/>
    <n v="0.34"/>
    <x v="26"/>
  </r>
  <r>
    <x v="17"/>
    <x v="8"/>
    <x v="1"/>
    <n v="49.021999999999998"/>
    <n v="251.20599999999996"/>
    <n v="5.08"/>
    <n v="1.93"/>
    <x v="12"/>
  </r>
  <r>
    <x v="18"/>
    <x v="8"/>
    <x v="1"/>
    <n v="21.081999999999997"/>
    <n v="272.28799999999995"/>
    <n v="7.6199999999999992"/>
    <n v="0.83"/>
    <x v="16"/>
  </r>
  <r>
    <x v="19"/>
    <x v="8"/>
    <x v="1"/>
    <n v="9.9060000000000006"/>
    <n v="282.19399999999996"/>
    <n v="5.3339999999999996"/>
    <n v="0.39"/>
    <x v="22"/>
  </r>
  <r>
    <x v="20"/>
    <x v="8"/>
    <x v="1"/>
    <n v="0"/>
    <n v="282.19399999999996"/>
    <n v="4.3180000000000005"/>
    <n v="0"/>
    <x v="7"/>
  </r>
  <r>
    <x v="21"/>
    <x v="8"/>
    <x v="1"/>
    <n v="1.5239999999999998"/>
    <n v="283.71799999999996"/>
    <n v="3.302"/>
    <n v="0.06"/>
    <x v="6"/>
  </r>
  <r>
    <x v="22"/>
    <x v="8"/>
    <x v="1"/>
    <n v="0"/>
    <n v="283.71799999999996"/>
    <n v="6.0959999999999992"/>
    <n v="0"/>
    <x v="17"/>
  </r>
  <r>
    <x v="23"/>
    <x v="8"/>
    <x v="1"/>
    <n v="0"/>
    <n v="283.71799999999996"/>
    <n v="6.35"/>
    <n v="0"/>
    <x v="26"/>
  </r>
  <r>
    <x v="24"/>
    <x v="8"/>
    <x v="1"/>
    <n v="0"/>
    <n v="283.71799999999996"/>
    <n v="7.6199999999999992"/>
    <n v="0"/>
    <x v="16"/>
  </r>
  <r>
    <x v="25"/>
    <x v="8"/>
    <x v="1"/>
    <n v="5.3339999999999996"/>
    <n v="289.05199999999996"/>
    <n v="7.6199999999999992"/>
    <n v="0.21"/>
    <x v="16"/>
  </r>
  <r>
    <x v="26"/>
    <x v="8"/>
    <x v="1"/>
    <n v="0"/>
    <n v="289.05199999999996"/>
    <n v="7.1120000000000001"/>
    <n v="0"/>
    <x v="25"/>
  </r>
  <r>
    <x v="27"/>
    <x v="8"/>
    <x v="1"/>
    <n v="1.5239999999999998"/>
    <n v="290.57599999999996"/>
    <n v="5.5880000000000001"/>
    <n v="0.06"/>
    <x v="18"/>
  </r>
  <r>
    <x v="28"/>
    <x v="8"/>
    <x v="1"/>
    <n v="0.7619999999999999"/>
    <n v="291.33799999999997"/>
    <n v="4.5719999999999992"/>
    <n v="0.03"/>
    <x v="10"/>
  </r>
  <r>
    <x v="29"/>
    <x v="8"/>
    <x v="1"/>
    <n v="4.0640000000000001"/>
    <n v="295.40199999999999"/>
    <n v="4.8259999999999996"/>
    <n v="0.16"/>
    <x v="3"/>
  </r>
  <r>
    <x v="30"/>
    <x v="8"/>
    <x v="1"/>
    <n v="0"/>
    <n v="295.40199999999999"/>
    <n v="2.794"/>
    <n v="0"/>
    <x v="14"/>
  </r>
  <r>
    <x v="0"/>
    <x v="9"/>
    <x v="1"/>
    <n v="3.302"/>
    <n v="298.70400000000001"/>
    <n v="3.8099999999999996"/>
    <n v="0.13"/>
    <x v="8"/>
  </r>
  <r>
    <x v="1"/>
    <x v="9"/>
    <x v="1"/>
    <n v="0"/>
    <n v="298.70400000000001"/>
    <n v="6.35"/>
    <n v="0"/>
    <x v="26"/>
  </r>
  <r>
    <x v="2"/>
    <x v="9"/>
    <x v="1"/>
    <n v="21.843999999999998"/>
    <n v="320.548"/>
    <n v="7.6199999999999992"/>
    <n v="0.86"/>
    <x v="16"/>
  </r>
  <r>
    <x v="3"/>
    <x v="9"/>
    <x v="1"/>
    <n v="0"/>
    <n v="320.548"/>
    <n v="5.08"/>
    <n v="0"/>
    <x v="12"/>
  </r>
  <r>
    <x v="4"/>
    <x v="9"/>
    <x v="1"/>
    <n v="0"/>
    <n v="320.548"/>
    <n v="5.8419999999999996"/>
    <n v="0"/>
    <x v="21"/>
  </r>
  <r>
    <x v="5"/>
    <x v="9"/>
    <x v="1"/>
    <n v="0.50800000000000001"/>
    <n v="321.05599999999998"/>
    <n v="4.0640000000000001"/>
    <n v="0.02"/>
    <x v="15"/>
  </r>
  <r>
    <x v="6"/>
    <x v="9"/>
    <x v="1"/>
    <n v="6.8579999999999997"/>
    <n v="327.91399999999999"/>
    <n v="5.3339999999999996"/>
    <n v="0.27"/>
    <x v="22"/>
  </r>
  <r>
    <x v="7"/>
    <x v="9"/>
    <x v="1"/>
    <n v="3.302"/>
    <n v="331.21600000000001"/>
    <n v="4.0640000000000001"/>
    <n v="0.13"/>
    <x v="15"/>
  </r>
  <r>
    <x v="8"/>
    <x v="9"/>
    <x v="1"/>
    <n v="7.6199999999999992"/>
    <n v="338.83600000000001"/>
    <n v="5.8419999999999996"/>
    <n v="0.3"/>
    <x v="21"/>
  </r>
  <r>
    <x v="9"/>
    <x v="9"/>
    <x v="1"/>
    <n v="0"/>
    <n v="338.83600000000001"/>
    <n v="6.35"/>
    <n v="0"/>
    <x v="26"/>
  </r>
  <r>
    <x v="10"/>
    <x v="9"/>
    <x v="1"/>
    <n v="23.114000000000001"/>
    <n v="361.95"/>
    <n v="4.5719999999999992"/>
    <n v="0.91"/>
    <x v="10"/>
  </r>
  <r>
    <x v="11"/>
    <x v="9"/>
    <x v="1"/>
    <n v="57.403999999999989"/>
    <n v="419.35399999999998"/>
    <n v="2.032"/>
    <n v="2.2599999999999998"/>
    <x v="24"/>
  </r>
  <r>
    <x v="12"/>
    <x v="9"/>
    <x v="1"/>
    <n v="0"/>
    <n v="419.35399999999998"/>
    <n v="4.0640000000000001"/>
    <n v="0"/>
    <x v="15"/>
  </r>
  <r>
    <x v="13"/>
    <x v="9"/>
    <x v="1"/>
    <n v="10.921999999999999"/>
    <n v="430.27600000000001"/>
    <n v="3.556"/>
    <n v="0.43"/>
    <x v="23"/>
  </r>
  <r>
    <x v="14"/>
    <x v="9"/>
    <x v="1"/>
    <n v="12.446"/>
    <n v="442.72200000000004"/>
    <n v="6.0959999999999992"/>
    <n v="0.49"/>
    <x v="17"/>
  </r>
  <r>
    <x v="15"/>
    <x v="9"/>
    <x v="1"/>
    <n v="2.2859999999999996"/>
    <n v="445.00800000000004"/>
    <n v="2.794"/>
    <n v="0.09"/>
    <x v="14"/>
  </r>
  <r>
    <x v="16"/>
    <x v="9"/>
    <x v="1"/>
    <n v="29.209999999999997"/>
    <n v="474.21800000000002"/>
    <n v="4.5719999999999992"/>
    <n v="1.1499999999999999"/>
    <x v="10"/>
  </r>
  <r>
    <x v="17"/>
    <x v="9"/>
    <x v="1"/>
    <n v="0"/>
    <n v="474.21800000000002"/>
    <n v="4.5719999999999992"/>
    <n v="0"/>
    <x v="10"/>
  </r>
  <r>
    <x v="18"/>
    <x v="9"/>
    <x v="1"/>
    <n v="4.0640000000000001"/>
    <n v="478.28200000000004"/>
    <n v="3.0479999999999996"/>
    <n v="0.16"/>
    <x v="4"/>
  </r>
  <r>
    <x v="19"/>
    <x v="9"/>
    <x v="1"/>
    <n v="0"/>
    <n v="478.28200000000004"/>
    <n v="5.8419999999999996"/>
    <n v="0"/>
    <x v="21"/>
  </r>
  <r>
    <x v="20"/>
    <x v="9"/>
    <x v="1"/>
    <n v="2.2859999999999996"/>
    <n v="480.56800000000004"/>
    <n v="4.3180000000000005"/>
    <n v="0.09"/>
    <x v="7"/>
  </r>
  <r>
    <x v="21"/>
    <x v="9"/>
    <x v="1"/>
    <n v="3.302"/>
    <n v="483.87000000000006"/>
    <n v="4.3180000000000005"/>
    <n v="0.13"/>
    <x v="7"/>
  </r>
  <r>
    <x v="22"/>
    <x v="9"/>
    <x v="1"/>
    <n v="7.1120000000000001"/>
    <n v="490.98200000000008"/>
    <n v="5.08"/>
    <n v="0.28000000000000003"/>
    <x v="12"/>
  </r>
  <r>
    <x v="23"/>
    <x v="9"/>
    <x v="1"/>
    <n v="0"/>
    <n v="490.98200000000008"/>
    <n v="2.032"/>
    <n v="0"/>
    <x v="24"/>
  </r>
  <r>
    <x v="24"/>
    <x v="9"/>
    <x v="1"/>
    <n v="10.667999999999999"/>
    <n v="501.65000000000009"/>
    <n v="5.5880000000000001"/>
    <n v="0.42"/>
    <x v="18"/>
  </r>
  <r>
    <x v="25"/>
    <x v="9"/>
    <x v="1"/>
    <n v="0"/>
    <n v="501.65000000000009"/>
    <n v="6.35"/>
    <n v="0"/>
    <x v="26"/>
  </r>
  <r>
    <x v="26"/>
    <x v="9"/>
    <x v="1"/>
    <n v="52.832000000000001"/>
    <n v="554.48200000000008"/>
    <n v="2.032"/>
    <n v="2.08"/>
    <x v="24"/>
  </r>
  <r>
    <x v="27"/>
    <x v="9"/>
    <x v="1"/>
    <n v="0"/>
    <n v="554.48200000000008"/>
    <n v="4.0640000000000001"/>
    <n v="0"/>
    <x v="15"/>
  </r>
  <r>
    <x v="28"/>
    <x v="9"/>
    <x v="1"/>
    <n v="37.591999999999999"/>
    <n v="592.07400000000007"/>
    <n v="3.556"/>
    <n v="1.48"/>
    <x v="23"/>
  </r>
  <r>
    <x v="29"/>
    <x v="9"/>
    <x v="1"/>
    <n v="2.54"/>
    <n v="594.61400000000003"/>
    <n v="5.5880000000000001"/>
    <n v="0.1"/>
    <x v="18"/>
  </r>
  <r>
    <x v="0"/>
    <x v="10"/>
    <x v="1"/>
    <n v="0"/>
    <n v="594.61400000000003"/>
    <n v="4.5719999999999992"/>
    <n v="0"/>
    <x v="10"/>
  </r>
  <r>
    <x v="1"/>
    <x v="10"/>
    <x v="1"/>
    <n v="29.971999999999998"/>
    <n v="624.58600000000001"/>
    <n v="6.35"/>
    <n v="1.18"/>
    <x v="26"/>
  </r>
  <r>
    <x v="2"/>
    <x v="10"/>
    <x v="1"/>
    <n v="19.812000000000001"/>
    <n v="644.39800000000002"/>
    <n v="5.08"/>
    <n v="0.78"/>
    <x v="12"/>
  </r>
  <r>
    <x v="3"/>
    <x v="10"/>
    <x v="1"/>
    <n v="19.303999999999998"/>
    <n v="663.702"/>
    <n v="3.556"/>
    <n v="0.76"/>
    <x v="23"/>
  </r>
  <r>
    <x v="4"/>
    <x v="10"/>
    <x v="1"/>
    <n v="30.225999999999996"/>
    <n v="693.928"/>
    <n v="5.8419999999999996"/>
    <n v="1.19"/>
    <x v="21"/>
  </r>
  <r>
    <x v="5"/>
    <x v="10"/>
    <x v="1"/>
    <n v="0"/>
    <n v="693.928"/>
    <n v="4.8259999999999996"/>
    <n v="0"/>
    <x v="3"/>
  </r>
  <r>
    <x v="6"/>
    <x v="10"/>
    <x v="1"/>
    <n v="53.339999999999996"/>
    <n v="747.26800000000003"/>
    <n v="2.2859999999999996"/>
    <n v="2.1"/>
    <x v="13"/>
  </r>
  <r>
    <x v="7"/>
    <x v="10"/>
    <x v="1"/>
    <n v="0"/>
    <n v="747.26800000000003"/>
    <n v="3.0479999999999996"/>
    <n v="0"/>
    <x v="4"/>
  </r>
  <r>
    <x v="8"/>
    <x v="10"/>
    <x v="1"/>
    <n v="0"/>
    <n v="747.26800000000003"/>
    <n v="6.0959999999999992"/>
    <n v="0"/>
    <x v="17"/>
  </r>
  <r>
    <x v="9"/>
    <x v="10"/>
    <x v="1"/>
    <n v="4.3180000000000005"/>
    <n v="751.58600000000001"/>
    <n v="5.5880000000000001"/>
    <n v="0.17"/>
    <x v="18"/>
  </r>
  <r>
    <x v="10"/>
    <x v="10"/>
    <x v="1"/>
    <n v="20.065999999999999"/>
    <n v="771.65200000000004"/>
    <n v="5.8419999999999996"/>
    <n v="0.79"/>
    <x v="21"/>
  </r>
  <r>
    <x v="11"/>
    <x v="10"/>
    <x v="1"/>
    <n v="0"/>
    <n v="771.65200000000004"/>
    <n v="3.8099999999999996"/>
    <n v="0"/>
    <x v="8"/>
  </r>
  <r>
    <x v="12"/>
    <x v="10"/>
    <x v="1"/>
    <n v="81.025999999999996"/>
    <n v="852.678"/>
    <n v="3.0479999999999996"/>
    <n v="3.19"/>
    <x v="4"/>
  </r>
  <r>
    <x v="13"/>
    <x v="10"/>
    <x v="1"/>
    <n v="15.747999999999999"/>
    <n v="868.42600000000004"/>
    <n v="0.50800000000000001"/>
    <n v="0.62"/>
    <x v="38"/>
  </r>
  <r>
    <x v="14"/>
    <x v="10"/>
    <x v="1"/>
    <n v="3.0479999999999996"/>
    <n v="871.47400000000005"/>
    <n v="2.2859999999999996"/>
    <n v="0.12"/>
    <x v="13"/>
  </r>
  <r>
    <x v="15"/>
    <x v="10"/>
    <x v="1"/>
    <n v="5.08"/>
    <n v="876.55400000000009"/>
    <n v="3.556"/>
    <n v="0.2"/>
    <x v="23"/>
  </r>
  <r>
    <x v="16"/>
    <x v="10"/>
    <x v="1"/>
    <n v="18.795999999999999"/>
    <n v="895.35000000000014"/>
    <n v="2.794"/>
    <n v="0.74"/>
    <x v="14"/>
  </r>
  <r>
    <x v="17"/>
    <x v="10"/>
    <x v="1"/>
    <n v="48.513999999999996"/>
    <n v="943.86400000000015"/>
    <n v="1.5239999999999998"/>
    <n v="1.91"/>
    <x v="1"/>
  </r>
  <r>
    <x v="18"/>
    <x v="10"/>
    <x v="1"/>
    <n v="34.798000000000002"/>
    <n v="978.66200000000015"/>
    <n v="3.0479999999999996"/>
    <n v="1.37"/>
    <x v="4"/>
  </r>
  <r>
    <x v="19"/>
    <x v="10"/>
    <x v="1"/>
    <n v="28.448"/>
    <n v="1007.1100000000001"/>
    <n v="6.0959999999999992"/>
    <n v="1.1200000000000001"/>
    <x v="17"/>
  </r>
  <r>
    <x v="20"/>
    <x v="10"/>
    <x v="1"/>
    <n v="28.194000000000003"/>
    <n v="1035.3040000000001"/>
    <n v="2.032"/>
    <n v="1.1100000000000001"/>
    <x v="24"/>
  </r>
  <r>
    <x v="21"/>
    <x v="10"/>
    <x v="1"/>
    <n v="0"/>
    <n v="1035.3040000000001"/>
    <n v="4.5719999999999992"/>
    <n v="0"/>
    <x v="10"/>
  </r>
  <r>
    <x v="22"/>
    <x v="10"/>
    <x v="1"/>
    <n v="74.930000000000007"/>
    <n v="1110.2340000000002"/>
    <n v="3.556"/>
    <n v="2.95"/>
    <x v="23"/>
  </r>
  <r>
    <x v="23"/>
    <x v="10"/>
    <x v="1"/>
    <n v="0"/>
    <n v="1110.2340000000002"/>
    <n v="3.0479999999999996"/>
    <n v="0"/>
    <x v="4"/>
  </r>
  <r>
    <x v="24"/>
    <x v="10"/>
    <x v="1"/>
    <n v="3.8099999999999996"/>
    <n v="1114.0440000000001"/>
    <n v="5.8419999999999996"/>
    <n v="0.15"/>
    <x v="21"/>
  </r>
  <r>
    <x v="25"/>
    <x v="10"/>
    <x v="1"/>
    <n v="7.8739999999999997"/>
    <n v="1121.9180000000001"/>
    <n v="2.2859999999999996"/>
    <n v="0.31"/>
    <x v="13"/>
  </r>
  <r>
    <x v="26"/>
    <x v="10"/>
    <x v="1"/>
    <n v="3.0479999999999996"/>
    <n v="1124.9660000000001"/>
    <n v="6.8579999999999997"/>
    <n v="0.12"/>
    <x v="19"/>
  </r>
  <r>
    <x v="27"/>
    <x v="10"/>
    <x v="1"/>
    <n v="48.513999999999996"/>
    <n v="1173.48"/>
    <n v="5.8419999999999996"/>
    <n v="1.91"/>
    <x v="21"/>
  </r>
  <r>
    <x v="28"/>
    <x v="10"/>
    <x v="1"/>
    <n v="0.50800000000000001"/>
    <n v="1173.9880000000001"/>
    <n v="3.0479999999999996"/>
    <n v="0.02"/>
    <x v="4"/>
  </r>
  <r>
    <x v="29"/>
    <x v="10"/>
    <x v="1"/>
    <n v="25.4"/>
    <n v="1199.3880000000001"/>
    <n v="3.556"/>
    <n v="1"/>
    <x v="23"/>
  </r>
  <r>
    <x v="30"/>
    <x v="10"/>
    <x v="1"/>
    <n v="14.477999999999998"/>
    <n v="1213.8660000000002"/>
    <n v="4.5719999999999992"/>
    <n v="0.56999999999999995"/>
    <x v="10"/>
  </r>
  <r>
    <x v="0"/>
    <x v="11"/>
    <x v="1"/>
    <n v="2.032"/>
    <n v="1215.8980000000001"/>
    <n v="5.8419999999999996"/>
    <n v="0.08"/>
    <x v="21"/>
  </r>
  <r>
    <x v="1"/>
    <x v="11"/>
    <x v="1"/>
    <n v="7.3659999999999988"/>
    <n v="1223.2640000000001"/>
    <n v="6.35"/>
    <n v="0.28999999999999998"/>
    <x v="26"/>
  </r>
  <r>
    <x v="2"/>
    <x v="11"/>
    <x v="1"/>
    <n v="22.352"/>
    <n v="1245.6160000000002"/>
    <n v="4.0640000000000001"/>
    <n v="0.88"/>
    <x v="15"/>
  </r>
  <r>
    <x v="3"/>
    <x v="11"/>
    <x v="1"/>
    <n v="10.667999999999999"/>
    <n v="1256.2840000000001"/>
    <n v="7.3659999999999988"/>
    <n v="0.42"/>
    <x v="28"/>
  </r>
  <r>
    <x v="4"/>
    <x v="11"/>
    <x v="1"/>
    <n v="13.462"/>
    <n v="1269.7460000000001"/>
    <n v="3.302"/>
    <n v="0.53"/>
    <x v="6"/>
  </r>
  <r>
    <x v="5"/>
    <x v="11"/>
    <x v="1"/>
    <n v="91.693999999999988"/>
    <n v="1361.44"/>
    <n v="2.032"/>
    <n v="3.61"/>
    <x v="24"/>
  </r>
  <r>
    <x v="6"/>
    <x v="11"/>
    <x v="1"/>
    <n v="18.287999999999997"/>
    <n v="1379.7280000000001"/>
    <n v="4.0640000000000001"/>
    <n v="0.72"/>
    <x v="15"/>
  </r>
  <r>
    <x v="7"/>
    <x v="11"/>
    <x v="1"/>
    <n v="158.75"/>
    <n v="1538.4780000000001"/>
    <n v="0.50800000000000001"/>
    <n v="6.25"/>
    <x v="38"/>
  </r>
  <r>
    <x v="8"/>
    <x v="11"/>
    <x v="1"/>
    <n v="4.8259999999999996"/>
    <n v="1543.3040000000001"/>
    <n v="2.2859999999999996"/>
    <n v="0.19"/>
    <x v="13"/>
  </r>
  <r>
    <x v="9"/>
    <x v="11"/>
    <x v="1"/>
    <n v="0"/>
    <n v="1543.3040000000001"/>
    <n v="4.8259999999999996"/>
    <n v="0"/>
    <x v="3"/>
  </r>
  <r>
    <x v="10"/>
    <x v="11"/>
    <x v="1"/>
    <n v="25.907999999999998"/>
    <n v="1569.212"/>
    <n v="3.556"/>
    <n v="1.02"/>
    <x v="23"/>
  </r>
  <r>
    <x v="11"/>
    <x v="11"/>
    <x v="1"/>
    <n v="0"/>
    <n v="1569.212"/>
    <n v="3.8099999999999996"/>
    <n v="0"/>
    <x v="8"/>
  </r>
  <r>
    <x v="12"/>
    <x v="11"/>
    <x v="1"/>
    <n v="5.8419999999999996"/>
    <n v="1575.0540000000001"/>
    <n v="3.302"/>
    <n v="0.23"/>
    <x v="6"/>
  </r>
  <r>
    <x v="13"/>
    <x v="11"/>
    <x v="1"/>
    <n v="22.86"/>
    <n v="1597.914"/>
    <n v="3.8099999999999996"/>
    <n v="0.9"/>
    <x v="8"/>
  </r>
  <r>
    <x v="14"/>
    <x v="11"/>
    <x v="1"/>
    <n v="103.12399999999998"/>
    <n v="1701.038"/>
    <n v="1.5239999999999998"/>
    <n v="4.0599999999999996"/>
    <x v="1"/>
  </r>
  <r>
    <x v="15"/>
    <x v="11"/>
    <x v="1"/>
    <n v="0.50800000000000001"/>
    <n v="1701.546"/>
    <n v="4.3180000000000005"/>
    <n v="0.02"/>
    <x v="7"/>
  </r>
  <r>
    <x v="16"/>
    <x v="11"/>
    <x v="1"/>
    <n v="34.798000000000002"/>
    <n v="1736.3440000000001"/>
    <n v="2.794"/>
    <n v="1.37"/>
    <x v="14"/>
  </r>
  <r>
    <x v="17"/>
    <x v="11"/>
    <x v="1"/>
    <n v="21.081999999999997"/>
    <n v="1757.4260000000002"/>
    <n v="2.032"/>
    <n v="0.83"/>
    <x v="24"/>
  </r>
  <r>
    <x v="18"/>
    <x v="11"/>
    <x v="1"/>
    <n v="2.2859999999999996"/>
    <n v="1759.7120000000002"/>
    <n v="7.3659999999999988"/>
    <n v="0.09"/>
    <x v="28"/>
  </r>
  <r>
    <x v="19"/>
    <x v="11"/>
    <x v="1"/>
    <n v="11.683999999999999"/>
    <n v="1771.3960000000002"/>
    <n v="2.794"/>
    <n v="0.46"/>
    <x v="14"/>
  </r>
  <r>
    <x v="20"/>
    <x v="11"/>
    <x v="1"/>
    <n v="13.208"/>
    <n v="1784.6040000000003"/>
    <n v="4.0640000000000001"/>
    <n v="0.52"/>
    <x v="15"/>
  </r>
  <r>
    <x v="21"/>
    <x v="11"/>
    <x v="1"/>
    <n v="0"/>
    <n v="1784.6040000000003"/>
    <n v="5.08"/>
    <n v="0"/>
    <x v="12"/>
  </r>
  <r>
    <x v="22"/>
    <x v="11"/>
    <x v="1"/>
    <n v="0.50800000000000001"/>
    <n v="1785.1120000000003"/>
    <n v="4.8259999999999996"/>
    <n v="0.02"/>
    <x v="3"/>
  </r>
  <r>
    <x v="23"/>
    <x v="11"/>
    <x v="1"/>
    <n v="30.733999999999998"/>
    <n v="1815.8460000000002"/>
    <n v="2.2859999999999996"/>
    <n v="1.21"/>
    <x v="13"/>
  </r>
  <r>
    <x v="24"/>
    <x v="11"/>
    <x v="1"/>
    <n v="19.303999999999998"/>
    <n v="1835.1500000000003"/>
    <n v="4.0640000000000001"/>
    <n v="0.76"/>
    <x v="15"/>
  </r>
  <r>
    <x v="25"/>
    <x v="11"/>
    <x v="1"/>
    <n v="24.637999999999998"/>
    <n v="1859.7880000000002"/>
    <n v="3.8099999999999996"/>
    <n v="0.97"/>
    <x v="8"/>
  </r>
  <r>
    <x v="26"/>
    <x v="11"/>
    <x v="1"/>
    <n v="10.413999999999998"/>
    <n v="1870.2020000000002"/>
    <n v="3.302"/>
    <n v="0.41"/>
    <x v="6"/>
  </r>
  <r>
    <x v="27"/>
    <x v="11"/>
    <x v="1"/>
    <n v="0"/>
    <n v="1870.2020000000002"/>
    <n v="3.8099999999999996"/>
    <n v="0"/>
    <x v="8"/>
  </r>
  <r>
    <x v="28"/>
    <x v="11"/>
    <x v="1"/>
    <n v="16.001999999999999"/>
    <n v="1886.2040000000002"/>
    <n v="7.3659999999999988"/>
    <n v="0.63"/>
    <x v="28"/>
  </r>
  <r>
    <x v="29"/>
    <x v="11"/>
    <x v="1"/>
    <n v="30.733999999999998"/>
    <n v="1916.9380000000001"/>
    <n v="5.3339999999999996"/>
    <n v="1.21"/>
    <x v="22"/>
  </r>
  <r>
    <x v="30"/>
    <x v="11"/>
    <x v="1"/>
    <n v="84.073999999999998"/>
    <n v="2001.0120000000002"/>
    <n v="2.794"/>
    <n v="3.31"/>
    <x v="14"/>
  </r>
  <r>
    <x v="0"/>
    <x v="0"/>
    <x v="1"/>
    <n v="0"/>
    <n v="2001.0120000000002"/>
    <n v="5.08"/>
    <n v="0"/>
    <x v="12"/>
  </r>
  <r>
    <x v="1"/>
    <x v="0"/>
    <x v="1"/>
    <n v="16.001999999999999"/>
    <n v="2017.0140000000001"/>
    <n v="7.3659999999999988"/>
    <n v="0.63"/>
    <x v="28"/>
  </r>
  <r>
    <x v="2"/>
    <x v="0"/>
    <x v="1"/>
    <n v="0"/>
    <n v="2017.0140000000001"/>
    <n v="3.302"/>
    <n v="0"/>
    <x v="6"/>
  </r>
  <r>
    <x v="3"/>
    <x v="0"/>
    <x v="1"/>
    <n v="0.50800000000000001"/>
    <n v="2017.5220000000002"/>
    <n v="2.2859999999999996"/>
    <n v="0.02"/>
    <x v="13"/>
  </r>
  <r>
    <x v="4"/>
    <x v="0"/>
    <x v="1"/>
    <n v="2.54"/>
    <n v="2020.0620000000001"/>
    <n v="3.8099999999999996"/>
    <n v="0.1"/>
    <x v="8"/>
  </r>
  <r>
    <x v="5"/>
    <x v="0"/>
    <x v="1"/>
    <n v="6.0959999999999992"/>
    <n v="2026.1580000000001"/>
    <n v="4.0640000000000001"/>
    <n v="0.24"/>
    <x v="15"/>
  </r>
  <r>
    <x v="6"/>
    <x v="0"/>
    <x v="1"/>
    <n v="49.783999999999999"/>
    <n v="2075.942"/>
    <n v="4.0640000000000001"/>
    <n v="1.96"/>
    <x v="15"/>
  </r>
  <r>
    <x v="7"/>
    <x v="0"/>
    <x v="1"/>
    <n v="23.114000000000001"/>
    <n v="2099.056"/>
    <n v="4.0640000000000001"/>
    <n v="0.91"/>
    <x v="15"/>
  </r>
  <r>
    <x v="8"/>
    <x v="0"/>
    <x v="1"/>
    <n v="112.014"/>
    <n v="2211.0700000000002"/>
    <n v="1.27"/>
    <n v="4.41"/>
    <x v="2"/>
  </r>
  <r>
    <x v="9"/>
    <x v="0"/>
    <x v="1"/>
    <n v="9.6519999999999992"/>
    <n v="2220.7220000000002"/>
    <n v="0.50800000000000001"/>
    <n v="0.38"/>
    <x v="38"/>
  </r>
  <r>
    <x v="10"/>
    <x v="0"/>
    <x v="1"/>
    <n v="1.778"/>
    <n v="2222.5"/>
    <n v="3.556"/>
    <n v="7.0000000000000007E-2"/>
    <x v="23"/>
  </r>
  <r>
    <x v="11"/>
    <x v="0"/>
    <x v="1"/>
    <n v="17.272000000000002"/>
    <n v="2239.7719999999999"/>
    <n v="3.556"/>
    <n v="0.68"/>
    <x v="23"/>
  </r>
  <r>
    <x v="12"/>
    <x v="0"/>
    <x v="1"/>
    <n v="38.862000000000002"/>
    <n v="2278.634"/>
    <n v="2.794"/>
    <n v="1.53"/>
    <x v="14"/>
  </r>
  <r>
    <x v="13"/>
    <x v="0"/>
    <x v="1"/>
    <n v="21.843999999999998"/>
    <n v="2300.4780000000001"/>
    <n v="3.556"/>
    <n v="0.86"/>
    <x v="23"/>
  </r>
  <r>
    <x v="14"/>
    <x v="0"/>
    <x v="1"/>
    <n v="0"/>
    <n v="2300.4780000000001"/>
    <n v="4.5719999999999992"/>
    <n v="0"/>
    <x v="10"/>
  </r>
  <r>
    <x v="15"/>
    <x v="0"/>
    <x v="1"/>
    <n v="30.479999999999997"/>
    <n v="2330.9580000000001"/>
    <n v="3.556"/>
    <n v="1.2"/>
    <x v="23"/>
  </r>
  <r>
    <x v="16"/>
    <x v="0"/>
    <x v="1"/>
    <n v="36.575999999999993"/>
    <n v="2367.5340000000001"/>
    <n v="2.2859999999999996"/>
    <n v="1.44"/>
    <x v="13"/>
  </r>
  <r>
    <x v="17"/>
    <x v="0"/>
    <x v="1"/>
    <n v="32.512"/>
    <n v="2400.0460000000003"/>
    <n v="1.27"/>
    <n v="1.28"/>
    <x v="2"/>
  </r>
  <r>
    <x v="18"/>
    <x v="0"/>
    <x v="1"/>
    <n v="2.2859999999999996"/>
    <n v="2402.3320000000003"/>
    <n v="4.3180000000000005"/>
    <n v="0.09"/>
    <x v="7"/>
  </r>
  <r>
    <x v="19"/>
    <x v="0"/>
    <x v="1"/>
    <n v="21.59"/>
    <n v="2423.9220000000005"/>
    <n v="2.794"/>
    <n v="0.85"/>
    <x v="14"/>
  </r>
  <r>
    <x v="20"/>
    <x v="0"/>
    <x v="1"/>
    <n v="10.413999999999998"/>
    <n v="2434.3360000000007"/>
    <n v="3.0479999999999996"/>
    <n v="0.41"/>
    <x v="4"/>
  </r>
  <r>
    <x v="21"/>
    <x v="0"/>
    <x v="1"/>
    <n v="17.272000000000002"/>
    <n v="2451.6080000000006"/>
    <n v="4.5719999999999992"/>
    <n v="0.68"/>
    <x v="10"/>
  </r>
  <r>
    <x v="22"/>
    <x v="0"/>
    <x v="1"/>
    <n v="0.50800000000000001"/>
    <n v="2452.1160000000004"/>
    <n v="5.8419999999999996"/>
    <n v="0.02"/>
    <x v="21"/>
  </r>
  <r>
    <x v="23"/>
    <x v="0"/>
    <x v="1"/>
    <n v="19.049999999999997"/>
    <n v="2471.1660000000006"/>
    <n v="5.5880000000000001"/>
    <n v="0.75"/>
    <x v="18"/>
  </r>
  <r>
    <x v="24"/>
    <x v="0"/>
    <x v="1"/>
    <n v="6.8579999999999997"/>
    <n v="2478.0240000000008"/>
    <n v="4.3180000000000005"/>
    <n v="0.27"/>
    <x v="7"/>
  </r>
  <r>
    <x v="25"/>
    <x v="0"/>
    <x v="1"/>
    <n v="0"/>
    <n v="2478.0240000000008"/>
    <n v="3.8099999999999996"/>
    <n v="0"/>
    <x v="8"/>
  </r>
  <r>
    <x v="26"/>
    <x v="0"/>
    <x v="1"/>
    <n v="20.32"/>
    <n v="2498.344000000001"/>
    <n v="6.35"/>
    <n v="0.8"/>
    <x v="26"/>
  </r>
  <r>
    <x v="27"/>
    <x v="0"/>
    <x v="1"/>
    <n v="1.27"/>
    <n v="2499.6140000000009"/>
    <n v="4.3180000000000005"/>
    <n v="0.05"/>
    <x v="7"/>
  </r>
  <r>
    <x v="28"/>
    <x v="0"/>
    <x v="1"/>
    <n v="6.6040000000000001"/>
    <n v="2506.2180000000008"/>
    <n v="1.5239999999999998"/>
    <n v="0.26"/>
    <x v="1"/>
  </r>
  <r>
    <x v="29"/>
    <x v="0"/>
    <x v="1"/>
    <n v="0"/>
    <n v="2506.2180000000008"/>
    <n v="5.3339999999999996"/>
    <n v="0"/>
    <x v="22"/>
  </r>
  <r>
    <x v="0"/>
    <x v="1"/>
    <x v="1"/>
    <n v="0"/>
    <n v="2506.2180000000008"/>
    <n v="4.3180000000000005"/>
    <n v="0"/>
    <x v="7"/>
  </r>
  <r>
    <x v="1"/>
    <x v="1"/>
    <x v="1"/>
    <n v="14.985999999999999"/>
    <n v="2521.2040000000006"/>
    <n v="5.3339999999999996"/>
    <n v="0.59"/>
    <x v="22"/>
  </r>
  <r>
    <x v="2"/>
    <x v="1"/>
    <x v="1"/>
    <n v="25.654"/>
    <n v="2546.8580000000006"/>
    <n v="6.6040000000000001"/>
    <n v="1.01"/>
    <x v="27"/>
  </r>
  <r>
    <x v="3"/>
    <x v="1"/>
    <x v="1"/>
    <n v="1.5239999999999998"/>
    <n v="2548.3820000000005"/>
    <n v="0.254"/>
    <n v="0.06"/>
    <x v="39"/>
  </r>
  <r>
    <x v="4"/>
    <x v="1"/>
    <x v="1"/>
    <n v="1.27"/>
    <n v="2549.6520000000005"/>
    <n v="3.556"/>
    <n v="0.05"/>
    <x v="23"/>
  </r>
  <r>
    <x v="5"/>
    <x v="1"/>
    <x v="1"/>
    <n v="7.8739999999999997"/>
    <n v="2557.5260000000003"/>
    <n v="3.556"/>
    <n v="0.31"/>
    <x v="23"/>
  </r>
  <r>
    <x v="6"/>
    <x v="1"/>
    <x v="1"/>
    <n v="21.081999999999997"/>
    <n v="2578.6080000000002"/>
    <n v="0"/>
    <n v="0.83"/>
    <x v="40"/>
  </r>
  <r>
    <x v="7"/>
    <x v="1"/>
    <x v="1"/>
    <n v="15.239999999999998"/>
    <n v="2593.848"/>
    <n v="0"/>
    <n v="0.6"/>
    <x v="40"/>
  </r>
  <r>
    <x v="8"/>
    <x v="1"/>
    <x v="1"/>
    <n v="0"/>
    <n v="2593.848"/>
    <n v="0"/>
    <n v="0"/>
    <x v="40"/>
  </r>
  <r>
    <x v="9"/>
    <x v="1"/>
    <x v="1"/>
    <n v="0.254"/>
    <n v="2594.1019999999999"/>
    <n v="0"/>
    <n v="0.01"/>
    <x v="40"/>
  </r>
  <r>
    <x v="10"/>
    <x v="1"/>
    <x v="1"/>
    <n v="20.574000000000002"/>
    <n v="2614.6759999999999"/>
    <n v="0"/>
    <n v="0.81"/>
    <x v="40"/>
  </r>
  <r>
    <x v="11"/>
    <x v="1"/>
    <x v="1"/>
    <n v="14.224"/>
    <n v="2628.9"/>
    <n v="0"/>
    <n v="0.56000000000000005"/>
    <x v="40"/>
  </r>
  <r>
    <x v="12"/>
    <x v="1"/>
    <x v="1"/>
    <n v="12.7"/>
    <n v="2641.6"/>
    <n v="0"/>
    <n v="0.5"/>
    <x v="40"/>
  </r>
  <r>
    <x v="13"/>
    <x v="1"/>
    <x v="1"/>
    <n v="15.239999999999998"/>
    <n v="2656.8399999999997"/>
    <n v="0"/>
    <n v="0.6"/>
    <x v="40"/>
  </r>
  <r>
    <x v="14"/>
    <x v="1"/>
    <x v="1"/>
    <n v="33.527999999999999"/>
    <n v="2690.3679999999995"/>
    <n v="0"/>
    <n v="1.32"/>
    <x v="40"/>
  </r>
  <r>
    <x v="15"/>
    <x v="1"/>
    <x v="1"/>
    <n v="6.35"/>
    <n v="2696.7179999999994"/>
    <n v="0"/>
    <n v="0.25"/>
    <x v="40"/>
  </r>
  <r>
    <x v="16"/>
    <x v="1"/>
    <x v="1"/>
    <n v="0.7619999999999999"/>
    <n v="2697.4799999999996"/>
    <n v="0"/>
    <n v="0.03"/>
    <x v="40"/>
  </r>
  <r>
    <x v="17"/>
    <x v="1"/>
    <x v="1"/>
    <n v="0.50800000000000001"/>
    <n v="2697.9879999999994"/>
    <n v="0"/>
    <n v="0.02"/>
    <x v="40"/>
  </r>
  <r>
    <x v="18"/>
    <x v="1"/>
    <x v="1"/>
    <n v="1.27"/>
    <n v="2699.2579999999994"/>
    <n v="0"/>
    <n v="0.05"/>
    <x v="40"/>
  </r>
  <r>
    <x v="19"/>
    <x v="1"/>
    <x v="1"/>
    <n v="0"/>
    <n v="2699.2579999999994"/>
    <n v="0"/>
    <n v="0"/>
    <x v="40"/>
  </r>
  <r>
    <x v="20"/>
    <x v="1"/>
    <x v="1"/>
    <n v="0"/>
    <n v="2699.2579999999994"/>
    <n v="0"/>
    <n v="0"/>
    <x v="40"/>
  </r>
  <r>
    <x v="21"/>
    <x v="1"/>
    <x v="1"/>
    <n v="8.636000000000001"/>
    <n v="2707.8939999999993"/>
    <n v="0"/>
    <n v="0.34"/>
    <x v="40"/>
  </r>
  <r>
    <x v="22"/>
    <x v="1"/>
    <x v="1"/>
    <n v="4.3180000000000005"/>
    <n v="2712.2119999999995"/>
    <n v="0"/>
    <n v="0.17"/>
    <x v="40"/>
  </r>
  <r>
    <x v="23"/>
    <x v="1"/>
    <x v="1"/>
    <n v="33.527999999999999"/>
    <n v="2745.7399999999993"/>
    <n v="0"/>
    <n v="1.32"/>
    <x v="40"/>
  </r>
  <r>
    <x v="24"/>
    <x v="1"/>
    <x v="1"/>
    <n v="37.591999999999999"/>
    <n v="2783.3319999999994"/>
    <n v="0"/>
    <n v="1.48"/>
    <x v="40"/>
  </r>
  <r>
    <x v="25"/>
    <x v="1"/>
    <x v="1"/>
    <n v="5.08"/>
    <n v="2788.4119999999994"/>
    <n v="0"/>
    <n v="0.2"/>
    <x v="40"/>
  </r>
  <r>
    <x v="26"/>
    <x v="1"/>
    <x v="1"/>
    <n v="22.097999999999999"/>
    <n v="2810.5099999999993"/>
    <n v="0"/>
    <n v="0.87"/>
    <x v="40"/>
  </r>
  <r>
    <x v="27"/>
    <x v="1"/>
    <x v="1"/>
    <n v="14.985999999999999"/>
    <n v="2825.4959999999992"/>
    <n v="0"/>
    <n v="0.59"/>
    <x v="40"/>
  </r>
  <r>
    <x v="28"/>
    <x v="1"/>
    <x v="1"/>
    <n v="22.097999999999999"/>
    <n v="2847.5939999999991"/>
    <n v="0"/>
    <n v="0.87"/>
    <x v="40"/>
  </r>
  <r>
    <x v="29"/>
    <x v="1"/>
    <x v="1"/>
    <n v="1.778"/>
    <n v="2849.3719999999989"/>
    <n v="0"/>
    <n v="7.0000000000000007E-2"/>
    <x v="40"/>
  </r>
  <r>
    <x v="30"/>
    <x v="1"/>
    <x v="1"/>
    <n v="0"/>
    <n v="2849.3719999999989"/>
    <n v="0"/>
    <n v="0"/>
    <x v="40"/>
  </r>
  <r>
    <x v="0"/>
    <x v="2"/>
    <x v="1"/>
    <n v="4.0640000000000001"/>
    <n v="2853.4359999999988"/>
    <n v="4.8259999999999996"/>
    <n v="0.16"/>
    <x v="3"/>
  </r>
  <r>
    <x v="1"/>
    <x v="2"/>
    <x v="1"/>
    <n v="23.622"/>
    <n v="2877.0579999999986"/>
    <n v="6.6040000000000001"/>
    <n v="0.93"/>
    <x v="27"/>
  </r>
  <r>
    <x v="2"/>
    <x v="2"/>
    <x v="1"/>
    <n v="0"/>
    <n v="2877.0579999999986"/>
    <n v="3.0479999999999996"/>
    <n v="0"/>
    <x v="4"/>
  </r>
  <r>
    <x v="3"/>
    <x v="2"/>
    <x v="1"/>
    <n v="28.701999999999995"/>
    <n v="2905.7599999999984"/>
    <n v="3.8099999999999996"/>
    <n v="1.1299999999999999"/>
    <x v="8"/>
  </r>
  <r>
    <x v="4"/>
    <x v="2"/>
    <x v="1"/>
    <n v="1.5239999999999998"/>
    <n v="2907.2839999999983"/>
    <n v="4.8259999999999996"/>
    <n v="0.06"/>
    <x v="3"/>
  </r>
  <r>
    <x v="5"/>
    <x v="2"/>
    <x v="1"/>
    <n v="21.335999999999999"/>
    <n v="2928.6199999999981"/>
    <n v="5.3339999999999996"/>
    <n v="0.84"/>
    <x v="22"/>
  </r>
  <r>
    <x v="6"/>
    <x v="2"/>
    <x v="1"/>
    <n v="10.667999999999999"/>
    <n v="2939.2879999999982"/>
    <n v="4.3180000000000005"/>
    <n v="0.42"/>
    <x v="7"/>
  </r>
  <r>
    <x v="7"/>
    <x v="2"/>
    <x v="1"/>
    <n v="6.0959999999999992"/>
    <n v="2945.3839999999982"/>
    <n v="4.0640000000000001"/>
    <n v="0.24"/>
    <x v="15"/>
  </r>
  <r>
    <x v="8"/>
    <x v="2"/>
    <x v="1"/>
    <n v="20.32"/>
    <n v="2965.7039999999984"/>
    <n v="5.8419999999999996"/>
    <n v="0.8"/>
    <x v="21"/>
  </r>
  <r>
    <x v="9"/>
    <x v="2"/>
    <x v="1"/>
    <n v="9.1439999999999984"/>
    <n v="2974.8479999999981"/>
    <n v="4.3180000000000005"/>
    <n v="0.36"/>
    <x v="7"/>
  </r>
  <r>
    <x v="10"/>
    <x v="2"/>
    <x v="1"/>
    <n v="2.794"/>
    <n v="2977.641999999998"/>
    <n v="3.0479999999999996"/>
    <n v="0.11"/>
    <x v="4"/>
  </r>
  <r>
    <x v="11"/>
    <x v="2"/>
    <x v="1"/>
    <n v="14.731999999999998"/>
    <n v="2992.373999999998"/>
    <n v="4.0640000000000001"/>
    <n v="0.57999999999999996"/>
    <x v="15"/>
  </r>
  <r>
    <x v="12"/>
    <x v="2"/>
    <x v="1"/>
    <n v="6.35"/>
    <n v="2998.7239999999979"/>
    <n v="3.8099999999999996"/>
    <n v="0.25"/>
    <x v="8"/>
  </r>
  <r>
    <x v="13"/>
    <x v="2"/>
    <x v="1"/>
    <n v="0"/>
    <n v="2998.7239999999979"/>
    <n v="2.794"/>
    <n v="0"/>
    <x v="14"/>
  </r>
  <r>
    <x v="14"/>
    <x v="2"/>
    <x v="1"/>
    <n v="0"/>
    <n v="2998.7239999999979"/>
    <n v="5.3339999999999996"/>
    <n v="0"/>
    <x v="22"/>
  </r>
  <r>
    <x v="15"/>
    <x v="2"/>
    <x v="1"/>
    <n v="0"/>
    <n v="2998.7239999999979"/>
    <n v="4.8259999999999996"/>
    <n v="0"/>
    <x v="3"/>
  </r>
  <r>
    <x v="16"/>
    <x v="2"/>
    <x v="1"/>
    <n v="0"/>
    <n v="2998.7239999999979"/>
    <n v="4.8259999999999996"/>
    <n v="0"/>
    <x v="3"/>
  </r>
  <r>
    <x v="17"/>
    <x v="2"/>
    <x v="1"/>
    <n v="0"/>
    <n v="2998.7239999999979"/>
    <n v="4.5719999999999992"/>
    <n v="0"/>
    <x v="10"/>
  </r>
  <r>
    <x v="18"/>
    <x v="2"/>
    <x v="1"/>
    <n v="0"/>
    <n v="2998.7239999999979"/>
    <n v="4.3180000000000005"/>
    <n v="0"/>
    <x v="7"/>
  </r>
  <r>
    <x v="19"/>
    <x v="2"/>
    <x v="1"/>
    <n v="0"/>
    <n v="2998.7239999999979"/>
    <n v="4.5719999999999992"/>
    <n v="0"/>
    <x v="10"/>
  </r>
  <r>
    <x v="20"/>
    <x v="2"/>
    <x v="1"/>
    <n v="0"/>
    <n v="2998.7239999999979"/>
    <n v="4.8259999999999996"/>
    <n v="0"/>
    <x v="3"/>
  </r>
  <r>
    <x v="21"/>
    <x v="2"/>
    <x v="1"/>
    <n v="0"/>
    <n v="2998.7239999999979"/>
    <n v="4.8259999999999996"/>
    <n v="0"/>
    <x v="3"/>
  </r>
  <r>
    <x v="22"/>
    <x v="2"/>
    <x v="1"/>
    <n v="0"/>
    <n v="2998.7239999999979"/>
    <n v="5.3339999999999996"/>
    <n v="0"/>
    <x v="22"/>
  </r>
  <r>
    <x v="23"/>
    <x v="2"/>
    <x v="1"/>
    <n v="0"/>
    <n v="2998.7239999999979"/>
    <n v="6.0959999999999992"/>
    <n v="0"/>
    <x v="17"/>
  </r>
  <r>
    <x v="24"/>
    <x v="2"/>
    <x v="1"/>
    <n v="0"/>
    <n v="2998.7239999999979"/>
    <n v="5.5880000000000001"/>
    <n v="0"/>
    <x v="18"/>
  </r>
  <r>
    <x v="25"/>
    <x v="2"/>
    <x v="1"/>
    <n v="0"/>
    <n v="2998.7239999999979"/>
    <n v="4.5719999999999992"/>
    <n v="0"/>
    <x v="10"/>
  </r>
  <r>
    <x v="26"/>
    <x v="2"/>
    <x v="1"/>
    <n v="0"/>
    <n v="2998.7239999999979"/>
    <n v="5.3339999999999996"/>
    <n v="0"/>
    <x v="22"/>
  </r>
  <r>
    <x v="27"/>
    <x v="2"/>
    <x v="1"/>
    <n v="0"/>
    <n v="2998.7239999999979"/>
    <n v="5.5880000000000001"/>
    <n v="0"/>
    <x v="18"/>
  </r>
  <r>
    <x v="28"/>
    <x v="2"/>
    <x v="1"/>
    <n v="0"/>
    <n v="2998.7239999999979"/>
    <n v="4.8259999999999996"/>
    <n v="0"/>
    <x v="3"/>
  </r>
  <r>
    <x v="29"/>
    <x v="2"/>
    <x v="1"/>
    <n v="0"/>
    <n v="2998.7239999999979"/>
    <n v="3.8099999999999996"/>
    <n v="0"/>
    <x v="8"/>
  </r>
  <r>
    <x v="0"/>
    <x v="3"/>
    <x v="1"/>
    <n v="0"/>
    <n v="2998.7239999999979"/>
    <n v="4.3180000000000005"/>
    <n v="0"/>
    <x v="7"/>
  </r>
  <r>
    <x v="1"/>
    <x v="3"/>
    <x v="1"/>
    <n v="0"/>
    <n v="2998.7239999999979"/>
    <n v="4.8259999999999996"/>
    <n v="0"/>
    <x v="3"/>
  </r>
  <r>
    <x v="2"/>
    <x v="3"/>
    <x v="1"/>
    <n v="0"/>
    <n v="2998.7239999999979"/>
    <n v="4.5719999999999992"/>
    <n v="0"/>
    <x v="10"/>
  </r>
  <r>
    <x v="3"/>
    <x v="3"/>
    <x v="1"/>
    <n v="0"/>
    <n v="2998.7239999999979"/>
    <n v="4.8259999999999996"/>
    <n v="0"/>
    <x v="3"/>
  </r>
  <r>
    <x v="4"/>
    <x v="3"/>
    <x v="1"/>
    <n v="0"/>
    <n v="2998.7239999999979"/>
    <n v="4.8259999999999996"/>
    <n v="0"/>
    <x v="3"/>
  </r>
  <r>
    <x v="5"/>
    <x v="3"/>
    <x v="1"/>
    <n v="0"/>
    <n v="2998.7239999999979"/>
    <n v="4.5719999999999992"/>
    <n v="0"/>
    <x v="10"/>
  </r>
  <r>
    <x v="6"/>
    <x v="3"/>
    <x v="1"/>
    <n v="0"/>
    <n v="2998.7239999999979"/>
    <n v="5.3339999999999996"/>
    <n v="0"/>
    <x v="22"/>
  </r>
  <r>
    <x v="7"/>
    <x v="3"/>
    <x v="1"/>
    <n v="0"/>
    <n v="2998.7239999999979"/>
    <n v="4.8259999999999996"/>
    <n v="0"/>
    <x v="3"/>
  </r>
  <r>
    <x v="8"/>
    <x v="3"/>
    <x v="1"/>
    <n v="0"/>
    <n v="2998.7239999999979"/>
    <n v="4.3180000000000005"/>
    <n v="0"/>
    <x v="7"/>
  </r>
  <r>
    <x v="9"/>
    <x v="3"/>
    <x v="1"/>
    <n v="0"/>
    <n v="2998.7239999999979"/>
    <n v="6.0959999999999992"/>
    <n v="0"/>
    <x v="17"/>
  </r>
  <r>
    <x v="10"/>
    <x v="3"/>
    <x v="1"/>
    <n v="0"/>
    <n v="2998.7239999999979"/>
    <n v="5.08"/>
    <n v="0"/>
    <x v="12"/>
  </r>
  <r>
    <x v="11"/>
    <x v="3"/>
    <x v="1"/>
    <n v="0"/>
    <n v="2998.7239999999979"/>
    <n v="3.8099999999999996"/>
    <n v="0"/>
    <x v="8"/>
  </r>
  <r>
    <x v="12"/>
    <x v="3"/>
    <x v="1"/>
    <n v="0"/>
    <n v="2998.7239999999979"/>
    <n v="6.0959999999999992"/>
    <n v="0"/>
    <x v="17"/>
  </r>
  <r>
    <x v="13"/>
    <x v="3"/>
    <x v="1"/>
    <n v="0"/>
    <n v="2998.7239999999979"/>
    <n v="5.5880000000000001"/>
    <n v="0"/>
    <x v="18"/>
  </r>
  <r>
    <x v="14"/>
    <x v="3"/>
    <x v="1"/>
    <n v="0"/>
    <n v="2998.7239999999979"/>
    <n v="5.3339999999999996"/>
    <n v="0"/>
    <x v="22"/>
  </r>
  <r>
    <x v="15"/>
    <x v="3"/>
    <x v="1"/>
    <n v="0"/>
    <n v="2998.7239999999979"/>
    <n v="3.556"/>
    <n v="0"/>
    <x v="23"/>
  </r>
  <r>
    <x v="16"/>
    <x v="3"/>
    <x v="1"/>
    <n v="0"/>
    <n v="2998.7239999999979"/>
    <n v="5.5880000000000001"/>
    <n v="0"/>
    <x v="18"/>
  </r>
  <r>
    <x v="17"/>
    <x v="3"/>
    <x v="1"/>
    <n v="0"/>
    <n v="2998.7239999999979"/>
    <n v="5.8419999999999996"/>
    <n v="0"/>
    <x v="21"/>
  </r>
  <r>
    <x v="18"/>
    <x v="3"/>
    <x v="1"/>
    <n v="0"/>
    <n v="2998.7239999999979"/>
    <n v="5.3339999999999996"/>
    <n v="0"/>
    <x v="22"/>
  </r>
  <r>
    <x v="19"/>
    <x v="3"/>
    <x v="1"/>
    <n v="0"/>
    <n v="2998.7239999999979"/>
    <n v="4.8259999999999996"/>
    <n v="0"/>
    <x v="3"/>
  </r>
  <r>
    <x v="20"/>
    <x v="3"/>
    <x v="1"/>
    <n v="0"/>
    <n v="2998.7239999999979"/>
    <n v="5.08"/>
    <n v="0"/>
    <x v="12"/>
  </r>
  <r>
    <x v="21"/>
    <x v="3"/>
    <x v="1"/>
    <n v="0"/>
    <n v="2998.7239999999979"/>
    <n v="5.08"/>
    <n v="0"/>
    <x v="12"/>
  </r>
  <r>
    <x v="22"/>
    <x v="3"/>
    <x v="1"/>
    <n v="0"/>
    <n v="2998.7239999999979"/>
    <n v="6.0959999999999992"/>
    <n v="0"/>
    <x v="17"/>
  </r>
  <r>
    <x v="23"/>
    <x v="3"/>
    <x v="1"/>
    <n v="0"/>
    <n v="2998.7239999999979"/>
    <n v="5.5880000000000001"/>
    <n v="0"/>
    <x v="18"/>
  </r>
  <r>
    <x v="24"/>
    <x v="3"/>
    <x v="1"/>
    <n v="48.26"/>
    <n v="3046.9839999999981"/>
    <n v="2.54"/>
    <n v="1.9"/>
    <x v="5"/>
  </r>
  <r>
    <x v="25"/>
    <x v="3"/>
    <x v="1"/>
    <n v="0"/>
    <n v="3046.9839999999981"/>
    <n v="2.2859999999999996"/>
    <n v="0"/>
    <x v="13"/>
  </r>
  <r>
    <x v="26"/>
    <x v="3"/>
    <x v="1"/>
    <n v="0"/>
    <n v="3046.9839999999981"/>
    <n v="3.556"/>
    <n v="0"/>
    <x v="23"/>
  </r>
  <r>
    <x v="27"/>
    <x v="3"/>
    <x v="1"/>
    <n v="0"/>
    <n v="3046.9839999999981"/>
    <n v="4.0640000000000001"/>
    <n v="0"/>
    <x v="15"/>
  </r>
  <r>
    <x v="28"/>
    <x v="3"/>
    <x v="1"/>
    <n v="0"/>
    <n v="3046.9839999999981"/>
    <n v="4.3180000000000005"/>
    <n v="0"/>
    <x v="7"/>
  </r>
  <r>
    <x v="29"/>
    <x v="3"/>
    <x v="1"/>
    <n v="0"/>
    <n v="3046.9839999999981"/>
    <n v="4.5719999999999992"/>
    <n v="0"/>
    <x v="10"/>
  </r>
  <r>
    <x v="30"/>
    <x v="3"/>
    <x v="1"/>
    <n v="0"/>
    <n v="3046.9839999999981"/>
    <n v="4.8259999999999996"/>
    <n v="0"/>
    <x v="3"/>
  </r>
  <r>
    <x v="0"/>
    <x v="4"/>
    <x v="2"/>
    <n v="0"/>
    <n v="0"/>
    <n v="5.5880000000000001"/>
    <n v="0"/>
    <x v="18"/>
  </r>
  <r>
    <x v="1"/>
    <x v="4"/>
    <x v="2"/>
    <n v="0"/>
    <n v="0"/>
    <n v="5.8419999999999996"/>
    <n v="0"/>
    <x v="21"/>
  </r>
  <r>
    <x v="2"/>
    <x v="4"/>
    <x v="2"/>
    <n v="0"/>
    <n v="0"/>
    <n v="5.3339999999999996"/>
    <n v="0"/>
    <x v="22"/>
  </r>
  <r>
    <x v="3"/>
    <x v="4"/>
    <x v="2"/>
    <n v="0"/>
    <n v="0"/>
    <n v="5.08"/>
    <n v="0"/>
    <x v="12"/>
  </r>
  <r>
    <x v="4"/>
    <x v="4"/>
    <x v="2"/>
    <n v="0"/>
    <n v="0"/>
    <n v="5.3339999999999996"/>
    <n v="0"/>
    <x v="22"/>
  </r>
  <r>
    <x v="5"/>
    <x v="4"/>
    <x v="2"/>
    <n v="0"/>
    <n v="0"/>
    <n v="5.3339999999999996"/>
    <n v="0"/>
    <x v="22"/>
  </r>
  <r>
    <x v="6"/>
    <x v="4"/>
    <x v="2"/>
    <n v="0"/>
    <n v="0"/>
    <n v="5.08"/>
    <n v="0"/>
    <x v="12"/>
  </r>
  <r>
    <x v="7"/>
    <x v="4"/>
    <x v="2"/>
    <n v="0"/>
    <n v="0"/>
    <n v="5.8419999999999996"/>
    <n v="0"/>
    <x v="21"/>
  </r>
  <r>
    <x v="8"/>
    <x v="4"/>
    <x v="2"/>
    <n v="0"/>
    <n v="0"/>
    <n v="5.08"/>
    <n v="0"/>
    <x v="12"/>
  </r>
  <r>
    <x v="9"/>
    <x v="4"/>
    <x v="2"/>
    <n v="0"/>
    <n v="0"/>
    <n v="5.08"/>
    <n v="0"/>
    <x v="12"/>
  </r>
  <r>
    <x v="10"/>
    <x v="4"/>
    <x v="2"/>
    <n v="0"/>
    <n v="0"/>
    <n v="5.08"/>
    <n v="0"/>
    <x v="12"/>
  </r>
  <r>
    <x v="11"/>
    <x v="4"/>
    <x v="2"/>
    <n v="0"/>
    <n v="0"/>
    <n v="5.08"/>
    <n v="0"/>
    <x v="12"/>
  </r>
  <r>
    <x v="12"/>
    <x v="4"/>
    <x v="2"/>
    <n v="0"/>
    <n v="0"/>
    <n v="5.5880000000000001"/>
    <n v="0"/>
    <x v="18"/>
  </r>
  <r>
    <x v="13"/>
    <x v="4"/>
    <x v="2"/>
    <n v="0"/>
    <n v="0"/>
    <n v="5.5880000000000001"/>
    <n v="0"/>
    <x v="18"/>
  </r>
  <r>
    <x v="14"/>
    <x v="4"/>
    <x v="2"/>
    <n v="0"/>
    <n v="0"/>
    <n v="4.3180000000000005"/>
    <n v="0"/>
    <x v="7"/>
  </r>
  <r>
    <x v="15"/>
    <x v="4"/>
    <x v="2"/>
    <n v="0"/>
    <n v="0"/>
    <n v="4.8259999999999996"/>
    <n v="0"/>
    <x v="3"/>
  </r>
  <r>
    <x v="16"/>
    <x v="4"/>
    <x v="2"/>
    <n v="0"/>
    <n v="0"/>
    <n v="6.35"/>
    <n v="0"/>
    <x v="26"/>
  </r>
  <r>
    <x v="17"/>
    <x v="4"/>
    <x v="2"/>
    <n v="0"/>
    <n v="0"/>
    <n v="5.5880000000000001"/>
    <n v="0"/>
    <x v="18"/>
  </r>
  <r>
    <x v="18"/>
    <x v="4"/>
    <x v="2"/>
    <n v="0"/>
    <n v="0"/>
    <n v="6.35"/>
    <n v="0"/>
    <x v="26"/>
  </r>
  <r>
    <x v="19"/>
    <x v="4"/>
    <x v="2"/>
    <n v="0"/>
    <n v="0"/>
    <n v="7.1120000000000001"/>
    <n v="0"/>
    <x v="25"/>
  </r>
  <r>
    <x v="20"/>
    <x v="4"/>
    <x v="2"/>
    <n v="0"/>
    <n v="0"/>
    <n v="6.35"/>
    <n v="0"/>
    <x v="26"/>
  </r>
  <r>
    <x v="21"/>
    <x v="4"/>
    <x v="2"/>
    <n v="0"/>
    <n v="0"/>
    <n v="6.8579999999999997"/>
    <n v="0"/>
    <x v="19"/>
  </r>
  <r>
    <x v="22"/>
    <x v="4"/>
    <x v="2"/>
    <n v="0"/>
    <n v="0"/>
    <n v="5.3339999999999996"/>
    <n v="0"/>
    <x v="22"/>
  </r>
  <r>
    <x v="23"/>
    <x v="4"/>
    <x v="2"/>
    <n v="0"/>
    <n v="0"/>
    <n v="7.1120000000000001"/>
    <n v="0"/>
    <x v="25"/>
  </r>
  <r>
    <x v="24"/>
    <x v="4"/>
    <x v="2"/>
    <n v="0"/>
    <n v="0"/>
    <n v="6.0959999999999992"/>
    <n v="0"/>
    <x v="17"/>
  </r>
  <r>
    <x v="25"/>
    <x v="4"/>
    <x v="2"/>
    <n v="0"/>
    <n v="0"/>
    <n v="5.8419999999999996"/>
    <n v="0"/>
    <x v="21"/>
  </r>
  <r>
    <x v="26"/>
    <x v="4"/>
    <x v="2"/>
    <n v="0"/>
    <n v="0"/>
    <n v="6.0959999999999992"/>
    <n v="0"/>
    <x v="17"/>
  </r>
  <r>
    <x v="27"/>
    <x v="4"/>
    <x v="2"/>
    <n v="0"/>
    <n v="0"/>
    <n v="6.35"/>
    <n v="0"/>
    <x v="26"/>
  </r>
  <r>
    <x v="28"/>
    <x v="4"/>
    <x v="2"/>
    <n v="0"/>
    <n v="0"/>
    <n v="5.8419999999999996"/>
    <n v="0"/>
    <x v="21"/>
  </r>
  <r>
    <x v="29"/>
    <x v="4"/>
    <x v="2"/>
    <n v="0"/>
    <n v="0"/>
    <n v="4.8259999999999996"/>
    <n v="0"/>
    <x v="3"/>
  </r>
  <r>
    <x v="30"/>
    <x v="4"/>
    <x v="2"/>
    <n v="0"/>
    <n v="0"/>
    <n v="6.35"/>
    <n v="0"/>
    <x v="26"/>
  </r>
  <r>
    <x v="0"/>
    <x v="5"/>
    <x v="2"/>
    <n v="0"/>
    <n v="0"/>
    <n v="7.3659999999999988"/>
    <n v="0"/>
    <x v="28"/>
  </r>
  <r>
    <x v="1"/>
    <x v="5"/>
    <x v="2"/>
    <n v="0"/>
    <n v="0"/>
    <n v="6.8579999999999997"/>
    <n v="0"/>
    <x v="19"/>
  </r>
  <r>
    <x v="2"/>
    <x v="5"/>
    <x v="2"/>
    <n v="0"/>
    <n v="0"/>
    <n v="7.8739999999999997"/>
    <n v="0"/>
    <x v="34"/>
  </r>
  <r>
    <x v="3"/>
    <x v="5"/>
    <x v="2"/>
    <n v="0"/>
    <n v="0"/>
    <n v="5.08"/>
    <n v="0"/>
    <x v="12"/>
  </r>
  <r>
    <x v="4"/>
    <x v="5"/>
    <x v="2"/>
    <n v="0"/>
    <n v="0"/>
    <n v="4.8259999999999996"/>
    <n v="0"/>
    <x v="3"/>
  </r>
  <r>
    <x v="5"/>
    <x v="5"/>
    <x v="2"/>
    <n v="0"/>
    <n v="0"/>
    <n v="5.8419999999999996"/>
    <n v="0"/>
    <x v="21"/>
  </r>
  <r>
    <x v="6"/>
    <x v="5"/>
    <x v="2"/>
    <n v="0"/>
    <n v="0"/>
    <n v="7.6199999999999992"/>
    <n v="0"/>
    <x v="16"/>
  </r>
  <r>
    <x v="7"/>
    <x v="5"/>
    <x v="2"/>
    <n v="0"/>
    <n v="0"/>
    <n v="7.3659999999999988"/>
    <n v="0"/>
    <x v="28"/>
  </r>
  <r>
    <x v="8"/>
    <x v="5"/>
    <x v="2"/>
    <n v="0"/>
    <n v="0"/>
    <n v="6.8579999999999997"/>
    <n v="0"/>
    <x v="19"/>
  </r>
  <r>
    <x v="9"/>
    <x v="5"/>
    <x v="2"/>
    <n v="0"/>
    <n v="0"/>
    <n v="5.8419999999999996"/>
    <n v="0"/>
    <x v="21"/>
  </r>
  <r>
    <x v="10"/>
    <x v="5"/>
    <x v="2"/>
    <n v="0"/>
    <n v="0"/>
    <n v="6.6040000000000001"/>
    <n v="0"/>
    <x v="27"/>
  </r>
  <r>
    <x v="11"/>
    <x v="5"/>
    <x v="2"/>
    <n v="0"/>
    <n v="0"/>
    <n v="5.08"/>
    <n v="0"/>
    <x v="12"/>
  </r>
  <r>
    <x v="12"/>
    <x v="5"/>
    <x v="2"/>
    <n v="0"/>
    <n v="0"/>
    <n v="5.5880000000000001"/>
    <n v="0"/>
    <x v="18"/>
  </r>
  <r>
    <x v="13"/>
    <x v="5"/>
    <x v="2"/>
    <n v="0"/>
    <n v="0"/>
    <n v="6.0959999999999992"/>
    <n v="0"/>
    <x v="17"/>
  </r>
  <r>
    <x v="14"/>
    <x v="5"/>
    <x v="2"/>
    <n v="0"/>
    <n v="0"/>
    <n v="6.8579999999999997"/>
    <n v="0"/>
    <x v="19"/>
  </r>
  <r>
    <x v="15"/>
    <x v="5"/>
    <x v="2"/>
    <n v="0"/>
    <n v="0"/>
    <n v="5.08"/>
    <n v="0"/>
    <x v="12"/>
  </r>
  <r>
    <x v="16"/>
    <x v="5"/>
    <x v="2"/>
    <n v="0"/>
    <n v="0"/>
    <n v="7.1120000000000001"/>
    <n v="0"/>
    <x v="25"/>
  </r>
  <r>
    <x v="17"/>
    <x v="5"/>
    <x v="2"/>
    <n v="0"/>
    <n v="0"/>
    <n v="7.6199999999999992"/>
    <n v="0"/>
    <x v="16"/>
  </r>
  <r>
    <x v="18"/>
    <x v="5"/>
    <x v="2"/>
    <n v="0"/>
    <n v="0"/>
    <n v="7.8739999999999997"/>
    <n v="0"/>
    <x v="34"/>
  </r>
  <r>
    <x v="19"/>
    <x v="5"/>
    <x v="2"/>
    <n v="0"/>
    <n v="0"/>
    <n v="8.3819999999999997"/>
    <n v="0"/>
    <x v="30"/>
  </r>
  <r>
    <x v="20"/>
    <x v="5"/>
    <x v="2"/>
    <n v="0"/>
    <n v="0"/>
    <n v="7.6199999999999992"/>
    <n v="0"/>
    <x v="16"/>
  </r>
  <r>
    <x v="21"/>
    <x v="5"/>
    <x v="2"/>
    <n v="0"/>
    <n v="0"/>
    <n v="6.35"/>
    <n v="0"/>
    <x v="26"/>
  </r>
  <r>
    <x v="22"/>
    <x v="5"/>
    <x v="2"/>
    <n v="0"/>
    <n v="0"/>
    <n v="6.6040000000000001"/>
    <n v="0"/>
    <x v="27"/>
  </r>
  <r>
    <x v="23"/>
    <x v="5"/>
    <x v="2"/>
    <n v="0"/>
    <n v="0"/>
    <n v="7.3659999999999988"/>
    <n v="0"/>
    <x v="28"/>
  </r>
  <r>
    <x v="24"/>
    <x v="5"/>
    <x v="2"/>
    <n v="0"/>
    <n v="0"/>
    <n v="6.35"/>
    <n v="0"/>
    <x v="26"/>
  </r>
  <r>
    <x v="25"/>
    <x v="5"/>
    <x v="2"/>
    <n v="0"/>
    <n v="0"/>
    <n v="7.8739999999999997"/>
    <n v="0"/>
    <x v="34"/>
  </r>
  <r>
    <x v="26"/>
    <x v="5"/>
    <x v="2"/>
    <n v="0"/>
    <n v="0"/>
    <n v="8.8899999999999988"/>
    <n v="0"/>
    <x v="29"/>
  </r>
  <r>
    <x v="27"/>
    <x v="5"/>
    <x v="2"/>
    <n v="0"/>
    <n v="0"/>
    <n v="8.1280000000000001"/>
    <n v="0"/>
    <x v="0"/>
  </r>
  <r>
    <x v="0"/>
    <x v="6"/>
    <x v="2"/>
    <n v="0"/>
    <n v="0"/>
    <n v="7.6199999999999992"/>
    <n v="0"/>
    <x v="16"/>
  </r>
  <r>
    <x v="1"/>
    <x v="6"/>
    <x v="2"/>
    <n v="0"/>
    <n v="0"/>
    <n v="7.3659999999999988"/>
    <n v="0"/>
    <x v="28"/>
  </r>
  <r>
    <x v="2"/>
    <x v="6"/>
    <x v="2"/>
    <n v="0"/>
    <n v="0"/>
    <n v="7.1120000000000001"/>
    <n v="0"/>
    <x v="25"/>
  </r>
  <r>
    <x v="3"/>
    <x v="6"/>
    <x v="2"/>
    <n v="0"/>
    <n v="0"/>
    <n v="7.6199999999999992"/>
    <n v="0"/>
    <x v="16"/>
  </r>
  <r>
    <x v="4"/>
    <x v="6"/>
    <x v="2"/>
    <n v="0"/>
    <n v="0"/>
    <n v="7.1120000000000001"/>
    <n v="0"/>
    <x v="25"/>
  </r>
  <r>
    <x v="5"/>
    <x v="6"/>
    <x v="2"/>
    <n v="0"/>
    <n v="0"/>
    <n v="8.8899999999999988"/>
    <n v="0"/>
    <x v="29"/>
  </r>
  <r>
    <x v="6"/>
    <x v="6"/>
    <x v="2"/>
    <n v="0"/>
    <n v="0"/>
    <n v="7.6199999999999992"/>
    <n v="0"/>
    <x v="16"/>
  </r>
  <r>
    <x v="7"/>
    <x v="6"/>
    <x v="2"/>
    <n v="0"/>
    <n v="0"/>
    <n v="7.8739999999999997"/>
    <n v="0"/>
    <x v="34"/>
  </r>
  <r>
    <x v="8"/>
    <x v="6"/>
    <x v="2"/>
    <n v="0"/>
    <n v="0"/>
    <n v="7.8739999999999997"/>
    <n v="0"/>
    <x v="34"/>
  </r>
  <r>
    <x v="9"/>
    <x v="6"/>
    <x v="2"/>
    <n v="0"/>
    <n v="0"/>
    <n v="8.8899999999999988"/>
    <n v="0"/>
    <x v="29"/>
  </r>
  <r>
    <x v="10"/>
    <x v="6"/>
    <x v="2"/>
    <n v="19.303999999999998"/>
    <n v="19.303999999999998"/>
    <n v="7.3659999999999988"/>
    <n v="0.76"/>
    <x v="28"/>
  </r>
  <r>
    <x v="11"/>
    <x v="6"/>
    <x v="2"/>
    <n v="6.6040000000000001"/>
    <n v="25.907999999999998"/>
    <n v="7.1120000000000001"/>
    <n v="0.26"/>
    <x v="25"/>
  </r>
  <r>
    <x v="12"/>
    <x v="6"/>
    <x v="2"/>
    <n v="0"/>
    <n v="25.907999999999998"/>
    <n v="6.0959999999999992"/>
    <n v="0"/>
    <x v="17"/>
  </r>
  <r>
    <x v="13"/>
    <x v="6"/>
    <x v="2"/>
    <n v="0"/>
    <n v="25.907999999999998"/>
    <n v="7.6199999999999992"/>
    <n v="0"/>
    <x v="16"/>
  </r>
  <r>
    <x v="14"/>
    <x v="6"/>
    <x v="2"/>
    <n v="0"/>
    <n v="25.907999999999998"/>
    <n v="7.3659999999999988"/>
    <n v="0"/>
    <x v="28"/>
  </r>
  <r>
    <x v="15"/>
    <x v="6"/>
    <x v="2"/>
    <n v="0"/>
    <n v="25.907999999999998"/>
    <n v="7.6199999999999992"/>
    <n v="0"/>
    <x v="16"/>
  </r>
  <r>
    <x v="16"/>
    <x v="6"/>
    <x v="2"/>
    <n v="0"/>
    <n v="25.907999999999998"/>
    <n v="8.1280000000000001"/>
    <n v="0"/>
    <x v="0"/>
  </r>
  <r>
    <x v="17"/>
    <x v="6"/>
    <x v="2"/>
    <n v="0"/>
    <n v="25.907999999999998"/>
    <n v="7.8739999999999997"/>
    <n v="0"/>
    <x v="34"/>
  </r>
  <r>
    <x v="18"/>
    <x v="6"/>
    <x v="2"/>
    <n v="0"/>
    <n v="25.907999999999998"/>
    <n v="8.636000000000001"/>
    <n v="0"/>
    <x v="33"/>
  </r>
  <r>
    <x v="19"/>
    <x v="6"/>
    <x v="2"/>
    <n v="0"/>
    <n v="25.907999999999998"/>
    <n v="9.9060000000000006"/>
    <n v="0"/>
    <x v="41"/>
  </r>
  <r>
    <x v="20"/>
    <x v="6"/>
    <x v="2"/>
    <n v="0"/>
    <n v="25.907999999999998"/>
    <n v="8.1280000000000001"/>
    <n v="0"/>
    <x v="0"/>
  </r>
  <r>
    <x v="21"/>
    <x v="6"/>
    <x v="2"/>
    <n v="0"/>
    <n v="25.907999999999998"/>
    <n v="8.636000000000001"/>
    <n v="0"/>
    <x v="33"/>
  </r>
  <r>
    <x v="22"/>
    <x v="6"/>
    <x v="2"/>
    <n v="0"/>
    <n v="25.907999999999998"/>
    <n v="7.3659999999999988"/>
    <n v="0"/>
    <x v="28"/>
  </r>
  <r>
    <x v="23"/>
    <x v="6"/>
    <x v="2"/>
    <n v="0"/>
    <n v="25.907999999999998"/>
    <n v="8.1280000000000001"/>
    <n v="0"/>
    <x v="0"/>
  </r>
  <r>
    <x v="24"/>
    <x v="6"/>
    <x v="2"/>
    <n v="0"/>
    <n v="25.907999999999998"/>
    <n v="6.8579999999999997"/>
    <n v="0"/>
    <x v="19"/>
  </r>
  <r>
    <x v="25"/>
    <x v="6"/>
    <x v="2"/>
    <n v="0"/>
    <n v="25.907999999999998"/>
    <n v="6.6040000000000001"/>
    <n v="0"/>
    <x v="27"/>
  </r>
  <r>
    <x v="26"/>
    <x v="6"/>
    <x v="2"/>
    <n v="0"/>
    <n v="25.907999999999998"/>
    <n v="8.3819999999999997"/>
    <n v="0"/>
    <x v="30"/>
  </r>
  <r>
    <x v="27"/>
    <x v="6"/>
    <x v="2"/>
    <n v="0"/>
    <n v="25.907999999999998"/>
    <n v="8.8899999999999988"/>
    <n v="0"/>
    <x v="29"/>
  </r>
  <r>
    <x v="28"/>
    <x v="6"/>
    <x v="2"/>
    <n v="0"/>
    <n v="25.907999999999998"/>
    <n v="8.1280000000000001"/>
    <n v="0"/>
    <x v="0"/>
  </r>
  <r>
    <x v="29"/>
    <x v="6"/>
    <x v="2"/>
    <n v="0"/>
    <n v="25.907999999999998"/>
    <n v="7.6199999999999992"/>
    <n v="0"/>
    <x v="16"/>
  </r>
  <r>
    <x v="30"/>
    <x v="6"/>
    <x v="2"/>
    <n v="0"/>
    <n v="25.907999999999998"/>
    <n v="8.1280000000000001"/>
    <n v="0"/>
    <x v="0"/>
  </r>
  <r>
    <x v="0"/>
    <x v="7"/>
    <x v="2"/>
    <n v="0"/>
    <n v="25.907999999999998"/>
    <n v="7.6199999999999992"/>
    <n v="0"/>
    <x v="16"/>
  </r>
  <r>
    <x v="1"/>
    <x v="7"/>
    <x v="2"/>
    <n v="0"/>
    <n v="25.907999999999998"/>
    <n v="7.8739999999999997"/>
    <n v="0"/>
    <x v="34"/>
  </r>
  <r>
    <x v="2"/>
    <x v="7"/>
    <x v="2"/>
    <n v="0"/>
    <n v="25.907999999999998"/>
    <n v="7.3659999999999988"/>
    <n v="0"/>
    <x v="28"/>
  </r>
  <r>
    <x v="3"/>
    <x v="7"/>
    <x v="2"/>
    <n v="12.191999999999998"/>
    <n v="38.099999999999994"/>
    <n v="16.001999999999999"/>
    <n v="0.48"/>
    <x v="42"/>
  </r>
  <r>
    <x v="4"/>
    <x v="7"/>
    <x v="2"/>
    <n v="0"/>
    <n v="38.099999999999994"/>
    <n v="5.08"/>
    <n v="0"/>
    <x v="12"/>
  </r>
  <r>
    <x v="5"/>
    <x v="7"/>
    <x v="2"/>
    <n v="0"/>
    <n v="38.099999999999994"/>
    <n v="4.8259999999999996"/>
    <n v="0"/>
    <x v="3"/>
  </r>
  <r>
    <x v="6"/>
    <x v="7"/>
    <x v="2"/>
    <n v="0"/>
    <n v="38.099999999999994"/>
    <n v="4.3180000000000005"/>
    <n v="0"/>
    <x v="7"/>
  </r>
  <r>
    <x v="7"/>
    <x v="7"/>
    <x v="2"/>
    <n v="0"/>
    <n v="38.099999999999994"/>
    <n v="4.3180000000000005"/>
    <n v="0"/>
    <x v="7"/>
  </r>
  <r>
    <x v="8"/>
    <x v="7"/>
    <x v="2"/>
    <n v="0"/>
    <n v="38.099999999999994"/>
    <n v="4.5719999999999992"/>
    <n v="0"/>
    <x v="10"/>
  </r>
  <r>
    <x v="9"/>
    <x v="7"/>
    <x v="2"/>
    <n v="0"/>
    <n v="38.099999999999994"/>
    <n v="5.08"/>
    <n v="0"/>
    <x v="12"/>
  </r>
  <r>
    <x v="10"/>
    <x v="7"/>
    <x v="2"/>
    <n v="0"/>
    <n v="38.099999999999994"/>
    <n v="5.08"/>
    <n v="0"/>
    <x v="12"/>
  </r>
  <r>
    <x v="11"/>
    <x v="7"/>
    <x v="2"/>
    <n v="0"/>
    <n v="38.099999999999994"/>
    <n v="5.3339999999999996"/>
    <n v="0"/>
    <x v="22"/>
  </r>
  <r>
    <x v="12"/>
    <x v="7"/>
    <x v="2"/>
    <n v="0"/>
    <n v="38.099999999999994"/>
    <n v="5.3339999999999996"/>
    <n v="0"/>
    <x v="22"/>
  </r>
  <r>
    <x v="13"/>
    <x v="7"/>
    <x v="2"/>
    <n v="1.016"/>
    <n v="39.115999999999993"/>
    <n v="4.8259999999999996"/>
    <n v="0.04"/>
    <x v="3"/>
  </r>
  <r>
    <x v="14"/>
    <x v="7"/>
    <x v="2"/>
    <n v="0"/>
    <n v="39.115999999999993"/>
    <n v="5.08"/>
    <n v="0"/>
    <x v="12"/>
  </r>
  <r>
    <x v="15"/>
    <x v="7"/>
    <x v="2"/>
    <n v="0"/>
    <n v="39.115999999999993"/>
    <n v="5.08"/>
    <n v="0"/>
    <x v="12"/>
  </r>
  <r>
    <x v="16"/>
    <x v="7"/>
    <x v="2"/>
    <n v="0"/>
    <n v="39.115999999999993"/>
    <n v="5.3339999999999996"/>
    <n v="0"/>
    <x v="22"/>
  </r>
  <r>
    <x v="17"/>
    <x v="7"/>
    <x v="2"/>
    <n v="0"/>
    <n v="39.115999999999993"/>
    <n v="5.5880000000000001"/>
    <n v="0"/>
    <x v="18"/>
  </r>
  <r>
    <x v="18"/>
    <x v="7"/>
    <x v="2"/>
    <n v="0"/>
    <n v="39.115999999999993"/>
    <n v="5.5880000000000001"/>
    <n v="0"/>
    <x v="18"/>
  </r>
  <r>
    <x v="19"/>
    <x v="7"/>
    <x v="2"/>
    <n v="0"/>
    <n v="39.115999999999993"/>
    <n v="5.08"/>
    <n v="0"/>
    <x v="12"/>
  </r>
  <r>
    <x v="20"/>
    <x v="7"/>
    <x v="2"/>
    <n v="0"/>
    <n v="39.115999999999993"/>
    <n v="4.8259999999999996"/>
    <n v="0"/>
    <x v="3"/>
  </r>
  <r>
    <x v="21"/>
    <x v="7"/>
    <x v="2"/>
    <n v="0"/>
    <n v="39.115999999999993"/>
    <n v="3.0479999999999996"/>
    <n v="0"/>
    <x v="4"/>
  </r>
  <r>
    <x v="22"/>
    <x v="7"/>
    <x v="2"/>
    <n v="0"/>
    <n v="39.115999999999993"/>
    <n v="4.5719999999999992"/>
    <n v="0"/>
    <x v="10"/>
  </r>
  <r>
    <x v="23"/>
    <x v="7"/>
    <x v="2"/>
    <n v="0"/>
    <n v="39.115999999999993"/>
    <n v="3.8099999999999996"/>
    <n v="0"/>
    <x v="8"/>
  </r>
  <r>
    <x v="24"/>
    <x v="7"/>
    <x v="2"/>
    <n v="0"/>
    <n v="39.115999999999993"/>
    <n v="3.8099999999999996"/>
    <n v="0"/>
    <x v="8"/>
  </r>
  <r>
    <x v="25"/>
    <x v="7"/>
    <x v="2"/>
    <n v="0"/>
    <n v="39.115999999999993"/>
    <n v="5.08"/>
    <n v="0"/>
    <x v="12"/>
  </r>
  <r>
    <x v="26"/>
    <x v="7"/>
    <x v="2"/>
    <n v="0"/>
    <n v="39.115999999999993"/>
    <n v="5.08"/>
    <n v="0"/>
    <x v="12"/>
  </r>
  <r>
    <x v="27"/>
    <x v="7"/>
    <x v="2"/>
    <n v="4.8259999999999996"/>
    <n v="43.941999999999993"/>
    <n v="6.8579999999999997"/>
    <n v="0.19"/>
    <x v="19"/>
  </r>
  <r>
    <x v="28"/>
    <x v="7"/>
    <x v="2"/>
    <n v="0"/>
    <n v="43.941999999999993"/>
    <n v="4.3180000000000005"/>
    <n v="0"/>
    <x v="7"/>
  </r>
  <r>
    <x v="29"/>
    <x v="7"/>
    <x v="2"/>
    <n v="34.544000000000004"/>
    <n v="78.48599999999999"/>
    <n v="8.636000000000001"/>
    <n v="1.36"/>
    <x v="33"/>
  </r>
  <r>
    <x v="0"/>
    <x v="8"/>
    <x v="2"/>
    <n v="0"/>
    <n v="78.48599999999999"/>
    <n v="3.8099999999999996"/>
    <n v="0"/>
    <x v="8"/>
  </r>
  <r>
    <x v="1"/>
    <x v="8"/>
    <x v="2"/>
    <n v="0"/>
    <n v="78.48599999999999"/>
    <n v="3.0479999999999996"/>
    <n v="0"/>
    <x v="4"/>
  </r>
  <r>
    <x v="2"/>
    <x v="8"/>
    <x v="2"/>
    <n v="0"/>
    <n v="78.48599999999999"/>
    <n v="4.5719999999999992"/>
    <n v="0"/>
    <x v="10"/>
  </r>
  <r>
    <x v="3"/>
    <x v="8"/>
    <x v="2"/>
    <n v="0"/>
    <n v="78.48599999999999"/>
    <n v="5.08"/>
    <n v="0"/>
    <x v="12"/>
  </r>
  <r>
    <x v="4"/>
    <x v="8"/>
    <x v="2"/>
    <n v="0"/>
    <n v="78.48599999999999"/>
    <n v="5.3339999999999996"/>
    <n v="0"/>
    <x v="22"/>
  </r>
  <r>
    <x v="5"/>
    <x v="8"/>
    <x v="2"/>
    <n v="0"/>
    <n v="78.48599999999999"/>
    <n v="6.0959999999999992"/>
    <n v="0"/>
    <x v="17"/>
  </r>
  <r>
    <x v="6"/>
    <x v="8"/>
    <x v="2"/>
    <n v="0"/>
    <n v="78.48599999999999"/>
    <n v="3.8099999999999996"/>
    <n v="0"/>
    <x v="8"/>
  </r>
  <r>
    <x v="7"/>
    <x v="8"/>
    <x v="2"/>
    <n v="0"/>
    <n v="78.48599999999999"/>
    <n v="4.5719999999999992"/>
    <n v="0"/>
    <x v="10"/>
  </r>
  <r>
    <x v="8"/>
    <x v="8"/>
    <x v="2"/>
    <n v="3.0479999999999996"/>
    <n v="81.533999999999992"/>
    <n v="4.5719999999999992"/>
    <n v="0.12"/>
    <x v="10"/>
  </r>
  <r>
    <x v="9"/>
    <x v="8"/>
    <x v="2"/>
    <n v="0"/>
    <n v="81.533999999999992"/>
    <n v="4.3180000000000005"/>
    <n v="0"/>
    <x v="7"/>
  </r>
  <r>
    <x v="10"/>
    <x v="8"/>
    <x v="2"/>
    <n v="0"/>
    <n v="81.533999999999992"/>
    <n v="4.0640000000000001"/>
    <n v="0"/>
    <x v="15"/>
  </r>
  <r>
    <x v="11"/>
    <x v="8"/>
    <x v="2"/>
    <n v="0"/>
    <n v="81.533999999999992"/>
    <n v="3.8099999999999996"/>
    <n v="0"/>
    <x v="8"/>
  </r>
  <r>
    <x v="12"/>
    <x v="8"/>
    <x v="2"/>
    <n v="0"/>
    <n v="81.533999999999992"/>
    <n v="4.8259999999999996"/>
    <n v="0"/>
    <x v="3"/>
  </r>
  <r>
    <x v="13"/>
    <x v="8"/>
    <x v="2"/>
    <n v="0"/>
    <n v="81.533999999999992"/>
    <n v="6.35"/>
    <n v="0"/>
    <x v="26"/>
  </r>
  <r>
    <x v="14"/>
    <x v="8"/>
    <x v="2"/>
    <n v="15.493999999999998"/>
    <n v="97.027999999999992"/>
    <n v="4.0640000000000001"/>
    <n v="0.61"/>
    <x v="15"/>
  </r>
  <r>
    <x v="15"/>
    <x v="8"/>
    <x v="2"/>
    <n v="0"/>
    <n v="97.027999999999992"/>
    <n v="4.8259999999999996"/>
    <n v="0"/>
    <x v="3"/>
  </r>
  <r>
    <x v="16"/>
    <x v="8"/>
    <x v="2"/>
    <n v="13.208"/>
    <n v="110.23599999999999"/>
    <n v="6.35"/>
    <n v="0.52"/>
    <x v="26"/>
  </r>
  <r>
    <x v="17"/>
    <x v="8"/>
    <x v="2"/>
    <n v="0"/>
    <n v="110.23599999999999"/>
    <n v="6.35"/>
    <n v="0"/>
    <x v="26"/>
  </r>
  <r>
    <x v="18"/>
    <x v="8"/>
    <x v="2"/>
    <n v="0"/>
    <n v="110.23599999999999"/>
    <n v="8.636000000000001"/>
    <n v="0"/>
    <x v="33"/>
  </r>
  <r>
    <x v="19"/>
    <x v="8"/>
    <x v="2"/>
    <n v="3.8099999999999996"/>
    <n v="114.04599999999999"/>
    <n v="9.1439999999999984"/>
    <n v="0.15"/>
    <x v="20"/>
  </r>
  <r>
    <x v="20"/>
    <x v="8"/>
    <x v="2"/>
    <n v="0"/>
    <n v="114.04599999999999"/>
    <n v="7.3659999999999988"/>
    <n v="0"/>
    <x v="28"/>
  </r>
  <r>
    <x v="21"/>
    <x v="8"/>
    <x v="2"/>
    <n v="5.08"/>
    <n v="119.12599999999999"/>
    <n v="7.1120000000000001"/>
    <n v="0.2"/>
    <x v="25"/>
  </r>
  <r>
    <x v="22"/>
    <x v="8"/>
    <x v="2"/>
    <n v="3.8099999999999996"/>
    <n v="122.93599999999999"/>
    <n v="5.08"/>
    <n v="0.15"/>
    <x v="12"/>
  </r>
  <r>
    <x v="23"/>
    <x v="8"/>
    <x v="2"/>
    <n v="5.5880000000000001"/>
    <n v="128.524"/>
    <n v="6.6040000000000001"/>
    <n v="0.22"/>
    <x v="27"/>
  </r>
  <r>
    <x v="24"/>
    <x v="8"/>
    <x v="2"/>
    <n v="0"/>
    <n v="128.524"/>
    <n v="6.35"/>
    <n v="0"/>
    <x v="26"/>
  </r>
  <r>
    <x v="25"/>
    <x v="8"/>
    <x v="2"/>
    <n v="0"/>
    <n v="128.524"/>
    <n v="8.8899999999999988"/>
    <n v="0"/>
    <x v="29"/>
  </r>
  <r>
    <x v="26"/>
    <x v="8"/>
    <x v="2"/>
    <n v="0"/>
    <n v="128.524"/>
    <n v="4.3180000000000005"/>
    <n v="0"/>
    <x v="7"/>
  </r>
  <r>
    <x v="27"/>
    <x v="8"/>
    <x v="2"/>
    <n v="27.178000000000001"/>
    <n v="155.702"/>
    <n v="5.3339999999999996"/>
    <n v="1.07"/>
    <x v="22"/>
  </r>
  <r>
    <x v="28"/>
    <x v="8"/>
    <x v="2"/>
    <n v="0"/>
    <n v="155.702"/>
    <n v="5.3339999999999996"/>
    <n v="0"/>
    <x v="22"/>
  </r>
  <r>
    <x v="29"/>
    <x v="8"/>
    <x v="2"/>
    <n v="0"/>
    <n v="155.702"/>
    <n v="7.8739999999999997"/>
    <n v="0"/>
    <x v="34"/>
  </r>
  <r>
    <x v="30"/>
    <x v="8"/>
    <x v="2"/>
    <n v="9.1439999999999984"/>
    <n v="164.846"/>
    <n v="7.8739999999999997"/>
    <n v="0.36"/>
    <x v="34"/>
  </r>
  <r>
    <x v="0"/>
    <x v="9"/>
    <x v="2"/>
    <n v="0"/>
    <n v="164.846"/>
    <n v="5.3339999999999996"/>
    <n v="0"/>
    <x v="22"/>
  </r>
  <r>
    <x v="1"/>
    <x v="9"/>
    <x v="2"/>
    <n v="8.8899999999999988"/>
    <n v="173.73599999999999"/>
    <n v="8.1280000000000001"/>
    <n v="0.35"/>
    <x v="0"/>
  </r>
  <r>
    <x v="2"/>
    <x v="9"/>
    <x v="2"/>
    <n v="0"/>
    <n v="173.73599999999999"/>
    <n v="5.08"/>
    <n v="0"/>
    <x v="12"/>
  </r>
  <r>
    <x v="3"/>
    <x v="9"/>
    <x v="2"/>
    <n v="8.636000000000001"/>
    <n v="182.37199999999999"/>
    <n v="6.8579999999999997"/>
    <n v="0.34"/>
    <x v="19"/>
  </r>
  <r>
    <x v="4"/>
    <x v="9"/>
    <x v="2"/>
    <n v="0.50800000000000001"/>
    <n v="182.88"/>
    <n v="5.08"/>
    <n v="0.02"/>
    <x v="12"/>
  </r>
  <r>
    <x v="5"/>
    <x v="9"/>
    <x v="2"/>
    <n v="0"/>
    <n v="182.88"/>
    <n v="6.0959999999999992"/>
    <n v="0"/>
    <x v="17"/>
  </r>
  <r>
    <x v="6"/>
    <x v="9"/>
    <x v="2"/>
    <n v="50.545999999999999"/>
    <n v="233.42599999999999"/>
    <n v="4.5719999999999992"/>
    <n v="1.99"/>
    <x v="10"/>
  </r>
  <r>
    <x v="7"/>
    <x v="9"/>
    <x v="2"/>
    <n v="5.08"/>
    <n v="238.506"/>
    <n v="2.032"/>
    <n v="0.2"/>
    <x v="24"/>
  </r>
  <r>
    <x v="8"/>
    <x v="9"/>
    <x v="2"/>
    <n v="0"/>
    <n v="238.506"/>
    <n v="5.5880000000000001"/>
    <n v="0"/>
    <x v="18"/>
  </r>
  <r>
    <x v="9"/>
    <x v="9"/>
    <x v="2"/>
    <n v="0"/>
    <n v="238.506"/>
    <n v="5.08"/>
    <n v="0"/>
    <x v="12"/>
  </r>
  <r>
    <x v="10"/>
    <x v="9"/>
    <x v="2"/>
    <n v="2.794"/>
    <n v="241.3"/>
    <n v="1.016"/>
    <n v="0.11"/>
    <x v="43"/>
  </r>
  <r>
    <x v="11"/>
    <x v="9"/>
    <x v="2"/>
    <n v="9.6519999999999992"/>
    <n v="250.952"/>
    <n v="3.302"/>
    <n v="0.38"/>
    <x v="6"/>
  </r>
  <r>
    <x v="12"/>
    <x v="9"/>
    <x v="2"/>
    <n v="0"/>
    <n v="250.952"/>
    <n v="4.8259999999999996"/>
    <n v="0"/>
    <x v="3"/>
  </r>
  <r>
    <x v="13"/>
    <x v="9"/>
    <x v="2"/>
    <n v="4.0640000000000001"/>
    <n v="255.01599999999999"/>
    <n v="6.6040000000000001"/>
    <n v="0.16"/>
    <x v="27"/>
  </r>
  <r>
    <x v="14"/>
    <x v="9"/>
    <x v="2"/>
    <n v="12.191999999999998"/>
    <n v="267.20799999999997"/>
    <n v="4.8259999999999996"/>
    <n v="0.48"/>
    <x v="3"/>
  </r>
  <r>
    <x v="15"/>
    <x v="9"/>
    <x v="2"/>
    <n v="29.717999999999996"/>
    <n v="296.92599999999999"/>
    <n v="3.0479999999999996"/>
    <n v="1.17"/>
    <x v="4"/>
  </r>
  <r>
    <x v="16"/>
    <x v="9"/>
    <x v="2"/>
    <n v="28.194000000000003"/>
    <n v="325.12"/>
    <n v="5.08"/>
    <n v="1.1100000000000001"/>
    <x v="12"/>
  </r>
  <r>
    <x v="17"/>
    <x v="9"/>
    <x v="2"/>
    <n v="24.383999999999997"/>
    <n v="349.50400000000002"/>
    <n v="3.302"/>
    <n v="0.96"/>
    <x v="6"/>
  </r>
  <r>
    <x v="18"/>
    <x v="9"/>
    <x v="2"/>
    <n v="16.256"/>
    <n v="365.76"/>
    <n v="3.0479999999999996"/>
    <n v="0.64"/>
    <x v="4"/>
  </r>
  <r>
    <x v="19"/>
    <x v="9"/>
    <x v="2"/>
    <n v="0"/>
    <n v="365.76"/>
    <n v="2.54"/>
    <n v="0"/>
    <x v="5"/>
  </r>
  <r>
    <x v="20"/>
    <x v="9"/>
    <x v="2"/>
    <n v="0"/>
    <n v="365.76"/>
    <n v="2.794"/>
    <n v="0"/>
    <x v="14"/>
  </r>
  <r>
    <x v="21"/>
    <x v="9"/>
    <x v="2"/>
    <n v="6.8579999999999997"/>
    <n v="372.61799999999999"/>
    <n v="5.08"/>
    <n v="0.27"/>
    <x v="12"/>
  </r>
  <r>
    <x v="22"/>
    <x v="9"/>
    <x v="2"/>
    <n v="0"/>
    <n v="372.61799999999999"/>
    <n v="3.8099999999999996"/>
    <n v="0"/>
    <x v="8"/>
  </r>
  <r>
    <x v="23"/>
    <x v="9"/>
    <x v="2"/>
    <n v="0"/>
    <n v="372.61799999999999"/>
    <n v="2.794"/>
    <n v="0"/>
    <x v="14"/>
  </r>
  <r>
    <x v="24"/>
    <x v="9"/>
    <x v="2"/>
    <n v="0"/>
    <n v="372.61799999999999"/>
    <n v="4.0640000000000001"/>
    <n v="0"/>
    <x v="15"/>
  </r>
  <r>
    <x v="25"/>
    <x v="9"/>
    <x v="2"/>
    <n v="34.798000000000002"/>
    <n v="407.416"/>
    <n v="5.5880000000000001"/>
    <n v="1.37"/>
    <x v="18"/>
  </r>
  <r>
    <x v="26"/>
    <x v="9"/>
    <x v="2"/>
    <n v="24.383999999999997"/>
    <n v="431.8"/>
    <n v="5.3339999999999996"/>
    <n v="0.96"/>
    <x v="22"/>
  </r>
  <r>
    <x v="27"/>
    <x v="9"/>
    <x v="2"/>
    <n v="5.5880000000000001"/>
    <n v="437.38800000000003"/>
    <n v="2.54"/>
    <n v="0.22"/>
    <x v="5"/>
  </r>
  <r>
    <x v="28"/>
    <x v="9"/>
    <x v="2"/>
    <n v="0"/>
    <n v="437.38800000000003"/>
    <n v="2.54"/>
    <n v="0"/>
    <x v="5"/>
  </r>
  <r>
    <x v="29"/>
    <x v="9"/>
    <x v="2"/>
    <n v="0"/>
    <n v="437.38800000000003"/>
    <n v="6.35"/>
    <n v="0"/>
    <x v="26"/>
  </r>
  <r>
    <x v="0"/>
    <x v="10"/>
    <x v="2"/>
    <n v="3.556"/>
    <n v="440.94400000000002"/>
    <n v="1.27"/>
    <n v="0.14000000000000001"/>
    <x v="2"/>
  </r>
  <r>
    <x v="1"/>
    <x v="10"/>
    <x v="2"/>
    <n v="7.8739999999999997"/>
    <n v="448.81800000000004"/>
    <n v="4.0640000000000001"/>
    <n v="0.31"/>
    <x v="15"/>
  </r>
  <r>
    <x v="2"/>
    <x v="10"/>
    <x v="2"/>
    <n v="16.509999999999998"/>
    <n v="465.32800000000003"/>
    <n v="8.8899999999999988"/>
    <n v="0.65"/>
    <x v="29"/>
  </r>
  <r>
    <x v="3"/>
    <x v="10"/>
    <x v="2"/>
    <n v="2.794"/>
    <n v="468.12200000000001"/>
    <n v="1.016"/>
    <n v="0.11"/>
    <x v="43"/>
  </r>
  <r>
    <x v="4"/>
    <x v="10"/>
    <x v="2"/>
    <n v="0"/>
    <n v="468.12200000000001"/>
    <n v="2.54"/>
    <n v="0"/>
    <x v="5"/>
  </r>
  <r>
    <x v="5"/>
    <x v="10"/>
    <x v="2"/>
    <n v="38.607999999999997"/>
    <n v="506.73"/>
    <n v="8.1280000000000001"/>
    <n v="1.52"/>
    <x v="0"/>
  </r>
  <r>
    <x v="6"/>
    <x v="10"/>
    <x v="2"/>
    <n v="30.225999999999996"/>
    <n v="536.95600000000002"/>
    <n v="6.0959999999999992"/>
    <n v="1.19"/>
    <x v="17"/>
  </r>
  <r>
    <x v="7"/>
    <x v="10"/>
    <x v="2"/>
    <n v="30.225999999999996"/>
    <n v="567.18200000000002"/>
    <n v="1.778"/>
    <n v="1.19"/>
    <x v="11"/>
  </r>
  <r>
    <x v="8"/>
    <x v="10"/>
    <x v="2"/>
    <n v="19.812000000000001"/>
    <n v="586.99400000000003"/>
    <n v="4.0640000000000001"/>
    <n v="0.78"/>
    <x v="15"/>
  </r>
  <r>
    <x v="9"/>
    <x v="10"/>
    <x v="2"/>
    <n v="0"/>
    <n v="586.99400000000003"/>
    <n v="6.35"/>
    <n v="0"/>
    <x v="26"/>
  </r>
  <r>
    <x v="10"/>
    <x v="10"/>
    <x v="2"/>
    <n v="4.3180000000000005"/>
    <n v="591.31200000000001"/>
    <n v="2.2859999999999996"/>
    <n v="0.17"/>
    <x v="13"/>
  </r>
  <r>
    <x v="11"/>
    <x v="10"/>
    <x v="2"/>
    <n v="22.86"/>
    <n v="614.17200000000003"/>
    <n v="3.0479999999999996"/>
    <n v="0.9"/>
    <x v="4"/>
  </r>
  <r>
    <x v="12"/>
    <x v="10"/>
    <x v="2"/>
    <n v="9.1439999999999984"/>
    <n v="623.31600000000003"/>
    <n v="4.3180000000000005"/>
    <n v="0.36"/>
    <x v="7"/>
  </r>
  <r>
    <x v="13"/>
    <x v="10"/>
    <x v="2"/>
    <n v="34.29"/>
    <n v="657.60599999999999"/>
    <n v="0"/>
    <n v="1.35"/>
    <x v="44"/>
  </r>
  <r>
    <x v="14"/>
    <x v="10"/>
    <x v="2"/>
    <n v="24.383999999999997"/>
    <n v="681.99"/>
    <n v="0"/>
    <n v="0.96"/>
    <x v="44"/>
  </r>
  <r>
    <x v="15"/>
    <x v="10"/>
    <x v="2"/>
    <n v="0"/>
    <n v="681.99"/>
    <n v="0"/>
    <n v="0"/>
    <x v="44"/>
  </r>
  <r>
    <x v="16"/>
    <x v="10"/>
    <x v="2"/>
    <n v="22.352"/>
    <n v="704.34199999999998"/>
    <n v="0"/>
    <n v="0.88"/>
    <x v="44"/>
  </r>
  <r>
    <x v="17"/>
    <x v="10"/>
    <x v="2"/>
    <n v="40.131999999999998"/>
    <n v="744.47399999999993"/>
    <n v="0"/>
    <n v="1.58"/>
    <x v="44"/>
  </r>
  <r>
    <x v="18"/>
    <x v="10"/>
    <x v="2"/>
    <n v="7.6199999999999992"/>
    <n v="752.09399999999994"/>
    <n v="0"/>
    <n v="0.3"/>
    <x v="44"/>
  </r>
  <r>
    <x v="19"/>
    <x v="10"/>
    <x v="2"/>
    <n v="124.46000000000001"/>
    <n v="876.55399999999997"/>
    <n v="0"/>
    <n v="4.9000000000000004"/>
    <x v="44"/>
  </r>
  <r>
    <x v="20"/>
    <x v="10"/>
    <x v="2"/>
    <n v="4.3180000000000005"/>
    <n v="880.87199999999996"/>
    <n v="0"/>
    <n v="0.17"/>
    <x v="44"/>
  </r>
  <r>
    <x v="21"/>
    <x v="10"/>
    <x v="2"/>
    <n v="5.3339999999999996"/>
    <n v="886.2059999999999"/>
    <n v="0"/>
    <n v="0.21"/>
    <x v="44"/>
  </r>
  <r>
    <x v="22"/>
    <x v="10"/>
    <x v="2"/>
    <n v="5.5880000000000001"/>
    <n v="891.79399999999987"/>
    <n v="0"/>
    <n v="0.22"/>
    <x v="44"/>
  </r>
  <r>
    <x v="23"/>
    <x v="10"/>
    <x v="2"/>
    <n v="3.302"/>
    <n v="895.09599999999989"/>
    <n v="0"/>
    <n v="0.13"/>
    <x v="44"/>
  </r>
  <r>
    <x v="24"/>
    <x v="10"/>
    <x v="2"/>
    <n v="9.1439999999999984"/>
    <n v="904.2399999999999"/>
    <n v="0"/>
    <n v="0.36"/>
    <x v="44"/>
  </r>
  <r>
    <x v="25"/>
    <x v="10"/>
    <x v="2"/>
    <n v="22.605999999999998"/>
    <n v="926.84599999999989"/>
    <n v="0"/>
    <n v="0.89"/>
    <x v="44"/>
  </r>
  <r>
    <x v="26"/>
    <x v="10"/>
    <x v="2"/>
    <n v="0"/>
    <n v="926.84599999999989"/>
    <n v="0"/>
    <n v="0"/>
    <x v="44"/>
  </r>
  <r>
    <x v="27"/>
    <x v="10"/>
    <x v="2"/>
    <n v="0"/>
    <n v="926.84599999999989"/>
    <n v="0"/>
    <n v="0"/>
    <x v="44"/>
  </r>
  <r>
    <x v="28"/>
    <x v="10"/>
    <x v="2"/>
    <n v="8.8899999999999988"/>
    <n v="935.73599999999988"/>
    <n v="0"/>
    <n v="0.35"/>
    <x v="44"/>
  </r>
  <r>
    <x v="29"/>
    <x v="10"/>
    <x v="2"/>
    <n v="0"/>
    <n v="935.73599999999988"/>
    <n v="0"/>
    <n v="0"/>
    <x v="44"/>
  </r>
  <r>
    <x v="30"/>
    <x v="10"/>
    <x v="2"/>
    <n v="9.1439999999999984"/>
    <n v="944.87999999999988"/>
    <n v="0"/>
    <n v="0.36"/>
    <x v="44"/>
  </r>
  <r>
    <x v="0"/>
    <x v="11"/>
    <x v="2"/>
    <n v="1.016"/>
    <n v="945.89599999999984"/>
    <n v="2.54"/>
    <n v="0.04"/>
    <x v="5"/>
  </r>
  <r>
    <x v="1"/>
    <x v="11"/>
    <x v="2"/>
    <n v="27.686"/>
    <n v="973.58199999999988"/>
    <n v="2.032"/>
    <n v="1.0900000000000001"/>
    <x v="24"/>
  </r>
  <r>
    <x v="2"/>
    <x v="11"/>
    <x v="2"/>
    <n v="57.657999999999994"/>
    <n v="1031.2399999999998"/>
    <n v="0.50800000000000001"/>
    <n v="2.27"/>
    <x v="38"/>
  </r>
  <r>
    <x v="3"/>
    <x v="11"/>
    <x v="2"/>
    <n v="1.5239999999999998"/>
    <n v="1032.7639999999997"/>
    <n v="4.0640000000000001"/>
    <n v="0.06"/>
    <x v="15"/>
  </r>
  <r>
    <x v="4"/>
    <x v="11"/>
    <x v="2"/>
    <n v="19.812000000000001"/>
    <n v="1052.5759999999996"/>
    <n v="7.1120000000000001"/>
    <n v="0.78"/>
    <x v="25"/>
  </r>
  <r>
    <x v="5"/>
    <x v="11"/>
    <x v="2"/>
    <n v="18.795999999999999"/>
    <n v="1071.3719999999996"/>
    <n v="2.032"/>
    <n v="0.74"/>
    <x v="24"/>
  </r>
  <r>
    <x v="6"/>
    <x v="11"/>
    <x v="2"/>
    <n v="3.556"/>
    <n v="1074.9279999999997"/>
    <n v="3.556"/>
    <n v="0.14000000000000001"/>
    <x v="23"/>
  </r>
  <r>
    <x v="7"/>
    <x v="11"/>
    <x v="2"/>
    <n v="9.1439999999999984"/>
    <n v="1084.0719999999997"/>
    <n v="1.778"/>
    <n v="0.36"/>
    <x v="11"/>
  </r>
  <r>
    <x v="8"/>
    <x v="11"/>
    <x v="2"/>
    <n v="9.1439999999999984"/>
    <n v="1093.2159999999997"/>
    <n v="3.8099999999999996"/>
    <n v="0.36"/>
    <x v="8"/>
  </r>
  <r>
    <x v="9"/>
    <x v="11"/>
    <x v="2"/>
    <n v="7.1120000000000001"/>
    <n v="1100.3279999999997"/>
    <n v="1.778"/>
    <n v="0.28000000000000003"/>
    <x v="11"/>
  </r>
  <r>
    <x v="10"/>
    <x v="11"/>
    <x v="2"/>
    <n v="6.6040000000000001"/>
    <n v="1106.9319999999998"/>
    <n v="2.794"/>
    <n v="0.26"/>
    <x v="14"/>
  </r>
  <r>
    <x v="11"/>
    <x v="11"/>
    <x v="2"/>
    <n v="5.5880000000000001"/>
    <n v="1112.5199999999998"/>
    <n v="2.54"/>
    <n v="0.22"/>
    <x v="5"/>
  </r>
  <r>
    <x v="12"/>
    <x v="11"/>
    <x v="2"/>
    <n v="22.605999999999998"/>
    <n v="1135.1259999999997"/>
    <n v="1.016"/>
    <n v="0.89"/>
    <x v="43"/>
  </r>
  <r>
    <x v="13"/>
    <x v="11"/>
    <x v="2"/>
    <n v="0"/>
    <n v="1135.1259999999997"/>
    <n v="2.2859999999999996"/>
    <n v="0"/>
    <x v="13"/>
  </r>
  <r>
    <x v="14"/>
    <x v="11"/>
    <x v="2"/>
    <n v="0.254"/>
    <n v="1135.3799999999997"/>
    <n v="4.0640000000000001"/>
    <n v="0.01"/>
    <x v="15"/>
  </r>
  <r>
    <x v="15"/>
    <x v="11"/>
    <x v="2"/>
    <n v="21.843999999999998"/>
    <n v="1157.2239999999997"/>
    <n v="0.50800000000000001"/>
    <n v="0.86"/>
    <x v="38"/>
  </r>
  <r>
    <x v="16"/>
    <x v="11"/>
    <x v="2"/>
    <n v="43.18"/>
    <n v="1200.4039999999998"/>
    <n v="1.27"/>
    <n v="1.7"/>
    <x v="2"/>
  </r>
  <r>
    <x v="17"/>
    <x v="11"/>
    <x v="2"/>
    <n v="4.5719999999999992"/>
    <n v="1204.9759999999997"/>
    <n v="1.5239999999999998"/>
    <n v="0.18"/>
    <x v="1"/>
  </r>
  <r>
    <x v="18"/>
    <x v="11"/>
    <x v="2"/>
    <n v="28.194000000000003"/>
    <n v="1233.1699999999996"/>
    <n v="1.016"/>
    <n v="1.1100000000000001"/>
    <x v="43"/>
  </r>
  <r>
    <x v="19"/>
    <x v="11"/>
    <x v="2"/>
    <n v="26.923999999999999"/>
    <n v="1260.0939999999996"/>
    <n v="0.50800000000000001"/>
    <n v="1.06"/>
    <x v="38"/>
  </r>
  <r>
    <x v="20"/>
    <x v="11"/>
    <x v="2"/>
    <n v="7.1120000000000001"/>
    <n v="1267.2059999999997"/>
    <n v="1.016"/>
    <n v="0.28000000000000003"/>
    <x v="43"/>
  </r>
  <r>
    <x v="21"/>
    <x v="11"/>
    <x v="2"/>
    <n v="11.176"/>
    <n v="1278.3819999999996"/>
    <n v="1.5239999999999998"/>
    <n v="0.44"/>
    <x v="1"/>
  </r>
  <r>
    <x v="22"/>
    <x v="11"/>
    <x v="2"/>
    <n v="43.18"/>
    <n v="1321.5619999999997"/>
    <n v="8.8899999999999988"/>
    <n v="1.7"/>
    <x v="29"/>
  </r>
  <r>
    <x v="23"/>
    <x v="11"/>
    <x v="2"/>
    <n v="148.58999999999997"/>
    <n v="1470.1519999999996"/>
    <n v="6.35"/>
    <n v="5.85"/>
    <x v="26"/>
  </r>
  <r>
    <x v="24"/>
    <x v="11"/>
    <x v="2"/>
    <n v="28.955999999999996"/>
    <n v="1499.1079999999995"/>
    <n v="4.5719999999999992"/>
    <n v="1.1399999999999999"/>
    <x v="10"/>
  </r>
  <r>
    <x v="25"/>
    <x v="11"/>
    <x v="2"/>
    <n v="1.27"/>
    <n v="1500.3779999999995"/>
    <n v="3.0479999999999996"/>
    <n v="0.05"/>
    <x v="4"/>
  </r>
  <r>
    <x v="26"/>
    <x v="11"/>
    <x v="2"/>
    <n v="17.272000000000002"/>
    <n v="1517.6499999999994"/>
    <n v="2.2859999999999996"/>
    <n v="0.68"/>
    <x v="13"/>
  </r>
  <r>
    <x v="27"/>
    <x v="11"/>
    <x v="2"/>
    <n v="40.386000000000003"/>
    <n v="1558.0359999999994"/>
    <n v="9.9060000000000006"/>
    <n v="1.59"/>
    <x v="41"/>
  </r>
  <r>
    <x v="28"/>
    <x v="11"/>
    <x v="2"/>
    <n v="4.0640000000000001"/>
    <n v="1562.0999999999995"/>
    <n v="1.016"/>
    <n v="0.16"/>
    <x v="43"/>
  </r>
  <r>
    <x v="29"/>
    <x v="11"/>
    <x v="2"/>
    <n v="41.655999999999992"/>
    <n v="1603.7559999999994"/>
    <n v="1.016"/>
    <n v="1.64"/>
    <x v="43"/>
  </r>
  <r>
    <x v="30"/>
    <x v="11"/>
    <x v="2"/>
    <n v="2.032"/>
    <n v="1605.7879999999993"/>
    <n v="3.0479999999999996"/>
    <n v="0.08"/>
    <x v="4"/>
  </r>
  <r>
    <x v="0"/>
    <x v="0"/>
    <x v="2"/>
    <n v="6.8579999999999997"/>
    <n v="1612.6459999999993"/>
    <n v="1.778"/>
    <n v="0.27"/>
    <x v="11"/>
  </r>
  <r>
    <x v="1"/>
    <x v="0"/>
    <x v="2"/>
    <n v="9.3979999999999997"/>
    <n v="1622.0439999999992"/>
    <n v="1.778"/>
    <n v="0.37"/>
    <x v="11"/>
  </r>
  <r>
    <x v="2"/>
    <x v="0"/>
    <x v="2"/>
    <n v="9.3979999999999997"/>
    <n v="1631.4419999999991"/>
    <n v="0.50800000000000001"/>
    <n v="0.37"/>
    <x v="38"/>
  </r>
  <r>
    <x v="3"/>
    <x v="0"/>
    <x v="2"/>
    <n v="11.937999999999999"/>
    <n v="1643.3799999999992"/>
    <n v="2.2859999999999996"/>
    <n v="0.47"/>
    <x v="13"/>
  </r>
  <r>
    <x v="4"/>
    <x v="0"/>
    <x v="2"/>
    <n v="0"/>
    <n v="1643.3799999999992"/>
    <n v="8.8899999999999988"/>
    <n v="0"/>
    <x v="29"/>
  </r>
  <r>
    <x v="5"/>
    <x v="0"/>
    <x v="2"/>
    <n v="8.8899999999999988"/>
    <n v="1652.2699999999993"/>
    <n v="1.27"/>
    <n v="0.35"/>
    <x v="2"/>
  </r>
  <r>
    <x v="6"/>
    <x v="0"/>
    <x v="2"/>
    <n v="4.5719999999999992"/>
    <n v="1656.8419999999992"/>
    <n v="3.0479999999999996"/>
    <n v="0.18"/>
    <x v="4"/>
  </r>
  <r>
    <x v="7"/>
    <x v="0"/>
    <x v="2"/>
    <n v="5.3339999999999996"/>
    <n v="1662.1759999999992"/>
    <n v="2.54"/>
    <n v="0.21"/>
    <x v="5"/>
  </r>
  <r>
    <x v="8"/>
    <x v="0"/>
    <x v="2"/>
    <n v="2.794"/>
    <n v="1664.9699999999993"/>
    <n v="2.54"/>
    <n v="0.11"/>
    <x v="5"/>
  </r>
  <r>
    <x v="9"/>
    <x v="0"/>
    <x v="2"/>
    <n v="0"/>
    <n v="1664.9699999999993"/>
    <n v="3.8099999999999996"/>
    <n v="0"/>
    <x v="8"/>
  </r>
  <r>
    <x v="10"/>
    <x v="0"/>
    <x v="2"/>
    <n v="12.953999999999999"/>
    <n v="1677.9239999999993"/>
    <n v="1.778"/>
    <n v="0.51"/>
    <x v="11"/>
  </r>
  <r>
    <x v="11"/>
    <x v="0"/>
    <x v="2"/>
    <n v="0.254"/>
    <n v="1678.1779999999992"/>
    <n v="3.8099999999999996"/>
    <n v="0.01"/>
    <x v="8"/>
  </r>
  <r>
    <x v="12"/>
    <x v="0"/>
    <x v="2"/>
    <n v="0"/>
    <n v="1678.1779999999992"/>
    <n v="3.8099999999999996"/>
    <n v="0"/>
    <x v="8"/>
  </r>
  <r>
    <x v="13"/>
    <x v="0"/>
    <x v="2"/>
    <n v="14.224"/>
    <n v="1692.4019999999991"/>
    <n v="3.0479999999999996"/>
    <n v="0.56000000000000005"/>
    <x v="4"/>
  </r>
  <r>
    <x v="14"/>
    <x v="0"/>
    <x v="2"/>
    <n v="34.29"/>
    <n v="1726.6919999999991"/>
    <n v="1.27"/>
    <n v="1.35"/>
    <x v="2"/>
  </r>
  <r>
    <x v="15"/>
    <x v="0"/>
    <x v="2"/>
    <n v="39.369999999999997"/>
    <n v="1766.061999999999"/>
    <n v="3.8099999999999996"/>
    <n v="1.55"/>
    <x v="8"/>
  </r>
  <r>
    <x v="16"/>
    <x v="0"/>
    <x v="2"/>
    <n v="56.641999999999996"/>
    <n v="1822.703999999999"/>
    <n v="1.27"/>
    <n v="2.23"/>
    <x v="2"/>
  </r>
  <r>
    <x v="17"/>
    <x v="0"/>
    <x v="2"/>
    <n v="1.016"/>
    <n v="1823.7199999999991"/>
    <n v="1.778"/>
    <n v="0.04"/>
    <x v="11"/>
  </r>
  <r>
    <x v="18"/>
    <x v="0"/>
    <x v="2"/>
    <n v="13.715999999999999"/>
    <n v="1837.435999999999"/>
    <n v="0.254"/>
    <n v="0.54"/>
    <x v="39"/>
  </r>
  <r>
    <x v="19"/>
    <x v="0"/>
    <x v="2"/>
    <n v="43.433999999999997"/>
    <n v="1880.869999999999"/>
    <n v="6.6040000000000001"/>
    <n v="1.71"/>
    <x v="27"/>
  </r>
  <r>
    <x v="20"/>
    <x v="0"/>
    <x v="2"/>
    <n v="20.32"/>
    <n v="1901.1899999999989"/>
    <n v="4.0640000000000001"/>
    <n v="0.8"/>
    <x v="15"/>
  </r>
  <r>
    <x v="21"/>
    <x v="0"/>
    <x v="2"/>
    <n v="12.953999999999999"/>
    <n v="1914.1439999999989"/>
    <n v="1.778"/>
    <n v="0.51"/>
    <x v="11"/>
  </r>
  <r>
    <x v="22"/>
    <x v="0"/>
    <x v="2"/>
    <n v="1.5239999999999998"/>
    <n v="1915.6679999999988"/>
    <n v="2.794"/>
    <n v="0.06"/>
    <x v="14"/>
  </r>
  <r>
    <x v="23"/>
    <x v="0"/>
    <x v="2"/>
    <n v="1.27"/>
    <n v="1916.9379999999987"/>
    <n v="2.54"/>
    <n v="0.05"/>
    <x v="5"/>
  </r>
  <r>
    <x v="24"/>
    <x v="0"/>
    <x v="2"/>
    <n v="37.083999999999996"/>
    <n v="1954.0219999999988"/>
    <n v="4.0640000000000001"/>
    <n v="1.46"/>
    <x v="15"/>
  </r>
  <r>
    <x v="25"/>
    <x v="0"/>
    <x v="2"/>
    <n v="50.291999999999994"/>
    <n v="2004.3139999999987"/>
    <n v="3.0479999999999996"/>
    <n v="1.98"/>
    <x v="4"/>
  </r>
  <r>
    <x v="26"/>
    <x v="0"/>
    <x v="2"/>
    <n v="1.27"/>
    <n v="2005.5839999999987"/>
    <n v="2.54"/>
    <n v="0.05"/>
    <x v="5"/>
  </r>
  <r>
    <x v="27"/>
    <x v="0"/>
    <x v="2"/>
    <n v="8.3819999999999997"/>
    <n v="2013.9659999999988"/>
    <n v="2.032"/>
    <n v="0.33"/>
    <x v="24"/>
  </r>
  <r>
    <x v="28"/>
    <x v="0"/>
    <x v="2"/>
    <n v="26.923999999999999"/>
    <n v="2040.8899999999987"/>
    <n v="4.0640000000000001"/>
    <n v="1.06"/>
    <x v="15"/>
  </r>
  <r>
    <x v="29"/>
    <x v="0"/>
    <x v="2"/>
    <n v="4.8259999999999996"/>
    <n v="2045.7159999999988"/>
    <n v="1.778"/>
    <n v="0.19"/>
    <x v="11"/>
  </r>
  <r>
    <x v="0"/>
    <x v="1"/>
    <x v="2"/>
    <n v="0"/>
    <n v="2045.7159999999988"/>
    <n v="5.08"/>
    <n v="0"/>
    <x v="12"/>
  </r>
  <r>
    <x v="1"/>
    <x v="1"/>
    <x v="2"/>
    <n v="6.35"/>
    <n v="2052.0659999999989"/>
    <n v="4.5719999999999992"/>
    <n v="0.25"/>
    <x v="10"/>
  </r>
  <r>
    <x v="2"/>
    <x v="1"/>
    <x v="2"/>
    <n v="162.81399999999999"/>
    <n v="2214.8799999999987"/>
    <n v="2.032"/>
    <n v="6.41"/>
    <x v="24"/>
  </r>
  <r>
    <x v="3"/>
    <x v="1"/>
    <x v="2"/>
    <n v="10.667999999999999"/>
    <n v="2225.5479999999989"/>
    <n v="1.5239999999999998"/>
    <n v="0.42"/>
    <x v="1"/>
  </r>
  <r>
    <x v="4"/>
    <x v="1"/>
    <x v="2"/>
    <n v="75.183999999999997"/>
    <n v="2300.7319999999991"/>
    <n v="2.032"/>
    <n v="2.96"/>
    <x v="24"/>
  </r>
  <r>
    <x v="5"/>
    <x v="1"/>
    <x v="2"/>
    <n v="3.0479999999999996"/>
    <n v="2303.7799999999988"/>
    <n v="1.27"/>
    <n v="0.12"/>
    <x v="2"/>
  </r>
  <r>
    <x v="6"/>
    <x v="1"/>
    <x v="2"/>
    <n v="9.3979999999999997"/>
    <n v="2313.177999999999"/>
    <n v="3.302"/>
    <n v="0.37"/>
    <x v="6"/>
  </r>
  <r>
    <x v="7"/>
    <x v="1"/>
    <x v="2"/>
    <n v="0.50800000000000001"/>
    <n v="2313.6859999999988"/>
    <n v="3.556"/>
    <n v="0.02"/>
    <x v="23"/>
  </r>
  <r>
    <x v="8"/>
    <x v="1"/>
    <x v="2"/>
    <n v="3.0479999999999996"/>
    <n v="2316.7339999999986"/>
    <n v="4.5719999999999992"/>
    <n v="0.12"/>
    <x v="10"/>
  </r>
  <r>
    <x v="9"/>
    <x v="1"/>
    <x v="2"/>
    <n v="69.341999999999999"/>
    <n v="2386.0759999999987"/>
    <n v="1.778"/>
    <n v="2.73"/>
    <x v="11"/>
  </r>
  <r>
    <x v="10"/>
    <x v="1"/>
    <x v="2"/>
    <n v="56.388000000000005"/>
    <n v="2442.4639999999986"/>
    <n v="1.27"/>
    <n v="2.2200000000000002"/>
    <x v="2"/>
  </r>
  <r>
    <x v="11"/>
    <x v="1"/>
    <x v="2"/>
    <n v="11.43"/>
    <n v="2453.8939999999984"/>
    <n v="4.8259999999999996"/>
    <n v="0.45"/>
    <x v="3"/>
  </r>
  <r>
    <x v="12"/>
    <x v="1"/>
    <x v="2"/>
    <n v="0"/>
    <n v="2453.8939999999984"/>
    <n v="2.54"/>
    <n v="0"/>
    <x v="5"/>
  </r>
  <r>
    <x v="13"/>
    <x v="1"/>
    <x v="2"/>
    <n v="21.843999999999998"/>
    <n v="2475.7379999999985"/>
    <n v="5.3339999999999996"/>
    <n v="0.86"/>
    <x v="22"/>
  </r>
  <r>
    <x v="14"/>
    <x v="1"/>
    <x v="2"/>
    <n v="0"/>
    <n v="2475.7379999999985"/>
    <n v="2.54"/>
    <n v="0"/>
    <x v="5"/>
  </r>
  <r>
    <x v="15"/>
    <x v="1"/>
    <x v="2"/>
    <n v="0"/>
    <n v="2475.7379999999985"/>
    <n v="3.556"/>
    <n v="0"/>
    <x v="23"/>
  </r>
  <r>
    <x v="16"/>
    <x v="1"/>
    <x v="2"/>
    <n v="0"/>
    <n v="2475.7379999999985"/>
    <n v="5.08"/>
    <n v="0"/>
    <x v="12"/>
  </r>
  <r>
    <x v="17"/>
    <x v="1"/>
    <x v="2"/>
    <n v="0"/>
    <n v="2475.7379999999985"/>
    <n v="5.08"/>
    <n v="0"/>
    <x v="12"/>
  </r>
  <r>
    <x v="18"/>
    <x v="1"/>
    <x v="2"/>
    <n v="6.0959999999999992"/>
    <n v="2481.8339999999985"/>
    <n v="2.2859999999999996"/>
    <n v="0.24"/>
    <x v="13"/>
  </r>
  <r>
    <x v="19"/>
    <x v="1"/>
    <x v="2"/>
    <n v="0"/>
    <n v="2481.8339999999985"/>
    <n v="3.0479999999999996"/>
    <n v="0"/>
    <x v="4"/>
  </r>
  <r>
    <x v="20"/>
    <x v="1"/>
    <x v="2"/>
    <n v="3.8099999999999996"/>
    <n v="2485.6439999999984"/>
    <n v="2.794"/>
    <n v="0.15"/>
    <x v="14"/>
  </r>
  <r>
    <x v="21"/>
    <x v="1"/>
    <x v="2"/>
    <n v="71.881999999999991"/>
    <n v="2557.5259999999985"/>
    <n v="1.016"/>
    <n v="2.83"/>
    <x v="43"/>
  </r>
  <r>
    <x v="22"/>
    <x v="1"/>
    <x v="2"/>
    <n v="22.605999999999998"/>
    <n v="2580.1319999999987"/>
    <n v="6.0959999999999992"/>
    <n v="0.89"/>
    <x v="17"/>
  </r>
  <r>
    <x v="23"/>
    <x v="1"/>
    <x v="2"/>
    <n v="0"/>
    <n v="2580.1319999999987"/>
    <n v="3.8099999999999996"/>
    <n v="0"/>
    <x v="8"/>
  </r>
  <r>
    <x v="24"/>
    <x v="1"/>
    <x v="2"/>
    <n v="0"/>
    <n v="2580.1319999999987"/>
    <n v="5.08"/>
    <n v="0"/>
    <x v="12"/>
  </r>
  <r>
    <x v="25"/>
    <x v="1"/>
    <x v="2"/>
    <n v="3.0479999999999996"/>
    <n v="2583.1799999999985"/>
    <n v="1.778"/>
    <n v="0.12"/>
    <x v="11"/>
  </r>
  <r>
    <x v="26"/>
    <x v="1"/>
    <x v="2"/>
    <n v="0"/>
    <n v="2583.1799999999985"/>
    <n v="1.27"/>
    <n v="0"/>
    <x v="2"/>
  </r>
  <r>
    <x v="27"/>
    <x v="1"/>
    <x v="2"/>
    <n v="0"/>
    <n v="2583.1799999999985"/>
    <n v="2.54"/>
    <n v="0"/>
    <x v="5"/>
  </r>
  <r>
    <x v="28"/>
    <x v="1"/>
    <x v="2"/>
    <n v="26.923999999999999"/>
    <n v="2610.1039999999985"/>
    <n v="2.032"/>
    <n v="1.06"/>
    <x v="24"/>
  </r>
  <r>
    <x v="29"/>
    <x v="1"/>
    <x v="2"/>
    <n v="0"/>
    <n v="2610.1039999999985"/>
    <n v="2.032"/>
    <n v="0"/>
    <x v="24"/>
  </r>
  <r>
    <x v="30"/>
    <x v="1"/>
    <x v="2"/>
    <n v="2.54"/>
    <n v="2612.6439999999984"/>
    <n v="1.5239999999999998"/>
    <n v="0.1"/>
    <x v="1"/>
  </r>
  <r>
    <x v="0"/>
    <x v="2"/>
    <x v="2"/>
    <n v="0"/>
    <n v="2612.6439999999984"/>
    <n v="4.8259999999999996"/>
    <n v="0"/>
    <x v="3"/>
  </r>
  <r>
    <x v="1"/>
    <x v="2"/>
    <x v="2"/>
    <n v="0"/>
    <n v="2612.6439999999984"/>
    <n v="4.5719999999999992"/>
    <n v="0"/>
    <x v="10"/>
  </r>
  <r>
    <x v="2"/>
    <x v="2"/>
    <x v="2"/>
    <n v="0"/>
    <n v="2612.6439999999984"/>
    <n v="4.8259999999999996"/>
    <n v="0"/>
    <x v="3"/>
  </r>
  <r>
    <x v="3"/>
    <x v="2"/>
    <x v="2"/>
    <n v="0"/>
    <n v="2612.6439999999984"/>
    <n v="5.08"/>
    <n v="0"/>
    <x v="12"/>
  </r>
  <r>
    <x v="4"/>
    <x v="2"/>
    <x v="2"/>
    <n v="0"/>
    <n v="2612.6439999999984"/>
    <n v="4.5719999999999992"/>
    <n v="0"/>
    <x v="10"/>
  </r>
  <r>
    <x v="5"/>
    <x v="2"/>
    <x v="2"/>
    <n v="0"/>
    <n v="2612.6439999999984"/>
    <n v="4.3180000000000005"/>
    <n v="0"/>
    <x v="7"/>
  </r>
  <r>
    <x v="6"/>
    <x v="2"/>
    <x v="2"/>
    <n v="0"/>
    <n v="2612.6439999999984"/>
    <n v="4.8259999999999996"/>
    <n v="0"/>
    <x v="3"/>
  </r>
  <r>
    <x v="7"/>
    <x v="2"/>
    <x v="2"/>
    <n v="0"/>
    <n v="2612.6439999999984"/>
    <n v="5.08"/>
    <n v="0"/>
    <x v="12"/>
  </r>
  <r>
    <x v="8"/>
    <x v="2"/>
    <x v="2"/>
    <n v="0"/>
    <n v="2612.6439999999984"/>
    <n v="5.08"/>
    <n v="0"/>
    <x v="12"/>
  </r>
  <r>
    <x v="9"/>
    <x v="2"/>
    <x v="2"/>
    <n v="0"/>
    <n v="2612.6439999999984"/>
    <n v="5.08"/>
    <n v="0"/>
    <x v="12"/>
  </r>
  <r>
    <x v="10"/>
    <x v="2"/>
    <x v="2"/>
    <n v="0"/>
    <n v="2612.6439999999984"/>
    <n v="6.35"/>
    <n v="0"/>
    <x v="26"/>
  </r>
  <r>
    <x v="11"/>
    <x v="2"/>
    <x v="2"/>
    <n v="0"/>
    <n v="2612.6439999999984"/>
    <n v="5.08"/>
    <n v="0"/>
    <x v="12"/>
  </r>
  <r>
    <x v="12"/>
    <x v="2"/>
    <x v="2"/>
    <n v="0"/>
    <n v="2612.6439999999984"/>
    <n v="5.3339999999999996"/>
    <n v="0"/>
    <x v="22"/>
  </r>
  <r>
    <x v="13"/>
    <x v="2"/>
    <x v="2"/>
    <n v="0"/>
    <n v="2612.6439999999984"/>
    <n v="5.5880000000000001"/>
    <n v="0"/>
    <x v="18"/>
  </r>
  <r>
    <x v="14"/>
    <x v="2"/>
    <x v="2"/>
    <n v="0"/>
    <n v="2612.6439999999984"/>
    <n v="5.08"/>
    <n v="0"/>
    <x v="12"/>
  </r>
  <r>
    <x v="15"/>
    <x v="2"/>
    <x v="2"/>
    <n v="0"/>
    <n v="2612.6439999999984"/>
    <n v="5.08"/>
    <n v="0"/>
    <x v="12"/>
  </r>
  <r>
    <x v="16"/>
    <x v="2"/>
    <x v="2"/>
    <n v="0"/>
    <n v="2612.6439999999984"/>
    <n v="6.0959999999999992"/>
    <n v="0"/>
    <x v="17"/>
  </r>
  <r>
    <x v="17"/>
    <x v="2"/>
    <x v="2"/>
    <n v="0"/>
    <n v="2612.6439999999984"/>
    <n v="5.8419999999999996"/>
    <n v="0"/>
    <x v="21"/>
  </r>
  <r>
    <x v="18"/>
    <x v="2"/>
    <x v="2"/>
    <n v="0"/>
    <n v="2612.6439999999984"/>
    <n v="6.35"/>
    <n v="0"/>
    <x v="26"/>
  </r>
  <r>
    <x v="19"/>
    <x v="2"/>
    <x v="2"/>
    <n v="0"/>
    <n v="2612.6439999999984"/>
    <n v="6.35"/>
    <n v="0"/>
    <x v="26"/>
  </r>
  <r>
    <x v="20"/>
    <x v="2"/>
    <x v="2"/>
    <n v="0"/>
    <n v="2612.6439999999984"/>
    <n v="6.35"/>
    <n v="0"/>
    <x v="26"/>
  </r>
  <r>
    <x v="21"/>
    <x v="2"/>
    <x v="2"/>
    <n v="0"/>
    <n v="2612.6439999999984"/>
    <n v="5.3339999999999996"/>
    <n v="0"/>
    <x v="22"/>
  </r>
  <r>
    <x v="22"/>
    <x v="2"/>
    <x v="2"/>
    <n v="0"/>
    <n v="2612.6439999999984"/>
    <n v="5.3339999999999996"/>
    <n v="0"/>
    <x v="22"/>
  </r>
  <r>
    <x v="23"/>
    <x v="2"/>
    <x v="2"/>
    <n v="0"/>
    <n v="2612.6439999999984"/>
    <n v="5.8419999999999996"/>
    <n v="0"/>
    <x v="21"/>
  </r>
  <r>
    <x v="24"/>
    <x v="2"/>
    <x v="2"/>
    <n v="0"/>
    <n v="2612.6439999999984"/>
    <n v="6.0959999999999992"/>
    <n v="0"/>
    <x v="17"/>
  </r>
  <r>
    <x v="25"/>
    <x v="2"/>
    <x v="2"/>
    <n v="0"/>
    <n v="2612.6439999999984"/>
    <n v="6.0959999999999992"/>
    <n v="0"/>
    <x v="17"/>
  </r>
  <r>
    <x v="26"/>
    <x v="2"/>
    <x v="2"/>
    <n v="0"/>
    <n v="2612.6439999999984"/>
    <n v="5.3339999999999996"/>
    <n v="0"/>
    <x v="22"/>
  </r>
  <r>
    <x v="27"/>
    <x v="2"/>
    <x v="2"/>
    <n v="0"/>
    <n v="2612.6439999999984"/>
    <n v="5.5880000000000001"/>
    <n v="0"/>
    <x v="18"/>
  </r>
  <r>
    <x v="28"/>
    <x v="2"/>
    <x v="2"/>
    <n v="0"/>
    <n v="2612.6439999999984"/>
    <n v="6.0959999999999992"/>
    <n v="0"/>
    <x v="17"/>
  </r>
  <r>
    <x v="29"/>
    <x v="2"/>
    <x v="2"/>
    <n v="0"/>
    <n v="2612.6439999999984"/>
    <n v="6.35"/>
    <n v="0"/>
    <x v="26"/>
  </r>
  <r>
    <x v="0"/>
    <x v="3"/>
    <x v="2"/>
    <n v="0"/>
    <n v="2612.6439999999984"/>
    <n v="6.0959999999999992"/>
    <n v="0"/>
    <x v="17"/>
  </r>
  <r>
    <x v="1"/>
    <x v="3"/>
    <x v="2"/>
    <n v="0"/>
    <n v="2612.6439999999984"/>
    <n v="6.6040000000000001"/>
    <n v="0"/>
    <x v="27"/>
  </r>
  <r>
    <x v="2"/>
    <x v="3"/>
    <x v="2"/>
    <n v="0"/>
    <n v="2612.6439999999984"/>
    <n v="6.35"/>
    <n v="0"/>
    <x v="26"/>
  </r>
  <r>
    <x v="3"/>
    <x v="3"/>
    <x v="2"/>
    <n v="0"/>
    <n v="2612.6439999999984"/>
    <n v="6.35"/>
    <n v="0"/>
    <x v="26"/>
  </r>
  <r>
    <x v="4"/>
    <x v="3"/>
    <x v="2"/>
    <n v="0"/>
    <n v="2612.6439999999984"/>
    <n v="6.8579999999999997"/>
    <n v="0"/>
    <x v="19"/>
  </r>
  <r>
    <x v="5"/>
    <x v="3"/>
    <x v="2"/>
    <n v="0"/>
    <n v="2612.6439999999984"/>
    <n v="6.0959999999999992"/>
    <n v="0"/>
    <x v="17"/>
  </r>
  <r>
    <x v="6"/>
    <x v="3"/>
    <x v="2"/>
    <n v="0"/>
    <n v="2612.6439999999984"/>
    <n v="6.35"/>
    <n v="0"/>
    <x v="26"/>
  </r>
  <r>
    <x v="7"/>
    <x v="3"/>
    <x v="2"/>
    <n v="0"/>
    <n v="2612.6439999999984"/>
    <n v="6.6040000000000001"/>
    <n v="0"/>
    <x v="27"/>
  </r>
  <r>
    <x v="8"/>
    <x v="3"/>
    <x v="2"/>
    <n v="0"/>
    <n v="2612.6439999999984"/>
    <n v="6.0959999999999992"/>
    <n v="0"/>
    <x v="17"/>
  </r>
  <r>
    <x v="9"/>
    <x v="3"/>
    <x v="2"/>
    <n v="0"/>
    <n v="2612.6439999999984"/>
    <n v="7.1120000000000001"/>
    <n v="0"/>
    <x v="25"/>
  </r>
  <r>
    <x v="10"/>
    <x v="3"/>
    <x v="2"/>
    <n v="0"/>
    <n v="2612.6439999999984"/>
    <n v="7.1120000000000001"/>
    <n v="0"/>
    <x v="25"/>
  </r>
  <r>
    <x v="11"/>
    <x v="3"/>
    <x v="2"/>
    <n v="0"/>
    <n v="2612.6439999999984"/>
    <n v="6.8579999999999997"/>
    <n v="0"/>
    <x v="19"/>
  </r>
  <r>
    <x v="12"/>
    <x v="3"/>
    <x v="2"/>
    <n v="0"/>
    <n v="2612.6439999999984"/>
    <n v="6.35"/>
    <n v="0"/>
    <x v="26"/>
  </r>
  <r>
    <x v="13"/>
    <x v="3"/>
    <x v="2"/>
    <n v="0"/>
    <n v="2612.6439999999984"/>
    <n v="5.08"/>
    <n v="0"/>
    <x v="12"/>
  </r>
  <r>
    <x v="14"/>
    <x v="3"/>
    <x v="2"/>
    <n v="0"/>
    <n v="2612.6439999999984"/>
    <n v="6.35"/>
    <n v="0"/>
    <x v="26"/>
  </r>
  <r>
    <x v="15"/>
    <x v="3"/>
    <x v="2"/>
    <n v="0"/>
    <n v="2612.6439999999984"/>
    <n v="6.6040000000000001"/>
    <n v="0"/>
    <x v="27"/>
  </r>
  <r>
    <x v="16"/>
    <x v="3"/>
    <x v="2"/>
    <n v="0"/>
    <n v="2612.6439999999984"/>
    <n v="6.0959999999999992"/>
    <n v="0"/>
    <x v="17"/>
  </r>
  <r>
    <x v="17"/>
    <x v="3"/>
    <x v="2"/>
    <n v="0"/>
    <n v="2612.6439999999984"/>
    <n v="6.0959999999999992"/>
    <n v="0"/>
    <x v="17"/>
  </r>
  <r>
    <x v="18"/>
    <x v="3"/>
    <x v="2"/>
    <n v="0"/>
    <n v="2612.6439999999984"/>
    <n v="6.6040000000000001"/>
    <n v="0"/>
    <x v="27"/>
  </r>
  <r>
    <x v="19"/>
    <x v="3"/>
    <x v="2"/>
    <n v="0"/>
    <n v="2612.6439999999984"/>
    <n v="6.35"/>
    <n v="0"/>
    <x v="26"/>
  </r>
  <r>
    <x v="20"/>
    <x v="3"/>
    <x v="2"/>
    <n v="0"/>
    <n v="2612.6439999999984"/>
    <n v="6.35"/>
    <n v="0"/>
    <x v="26"/>
  </r>
  <r>
    <x v="21"/>
    <x v="3"/>
    <x v="2"/>
    <n v="0"/>
    <n v="2612.6439999999984"/>
    <n v="6.0959999999999992"/>
    <n v="0"/>
    <x v="17"/>
  </r>
  <r>
    <x v="22"/>
    <x v="3"/>
    <x v="2"/>
    <n v="0"/>
    <n v="2612.6439999999984"/>
    <n v="6.6040000000000001"/>
    <n v="0"/>
    <x v="27"/>
  </r>
  <r>
    <x v="23"/>
    <x v="3"/>
    <x v="2"/>
    <n v="0"/>
    <n v="2612.6439999999984"/>
    <n v="6.6040000000000001"/>
    <n v="0"/>
    <x v="27"/>
  </r>
  <r>
    <x v="24"/>
    <x v="3"/>
    <x v="2"/>
    <n v="0"/>
    <n v="2612.6439999999984"/>
    <n v="7.1120000000000001"/>
    <n v="0"/>
    <x v="25"/>
  </r>
  <r>
    <x v="25"/>
    <x v="3"/>
    <x v="2"/>
    <n v="0"/>
    <n v="2612.6439999999984"/>
    <n v="7.1120000000000001"/>
    <n v="0"/>
    <x v="25"/>
  </r>
  <r>
    <x v="26"/>
    <x v="3"/>
    <x v="2"/>
    <n v="0"/>
    <n v="2612.6439999999984"/>
    <n v="6.8579999999999997"/>
    <n v="0"/>
    <x v="19"/>
  </r>
  <r>
    <x v="27"/>
    <x v="3"/>
    <x v="2"/>
    <n v="0"/>
    <n v="2612.6439999999984"/>
    <n v="6.6040000000000001"/>
    <n v="0"/>
    <x v="27"/>
  </r>
  <r>
    <x v="28"/>
    <x v="3"/>
    <x v="2"/>
    <n v="0"/>
    <n v="2612.6439999999984"/>
    <n v="6.8579999999999997"/>
    <n v="0"/>
    <x v="19"/>
  </r>
  <r>
    <x v="29"/>
    <x v="3"/>
    <x v="2"/>
    <n v="0"/>
    <n v="2612.6439999999984"/>
    <n v="6.6040000000000001"/>
    <n v="0"/>
    <x v="27"/>
  </r>
  <r>
    <x v="30"/>
    <x v="3"/>
    <x v="2"/>
    <n v="0"/>
    <n v="2612.6439999999984"/>
    <n v="6.0959999999999992"/>
    <n v="0"/>
    <x v="17"/>
  </r>
  <r>
    <x v="0"/>
    <x v="4"/>
    <x v="3"/>
    <n v="0"/>
    <n v="0"/>
    <n v="6.35"/>
    <n v="0"/>
    <x v="26"/>
  </r>
  <r>
    <x v="1"/>
    <x v="4"/>
    <x v="3"/>
    <n v="0"/>
    <n v="0"/>
    <n v="6.35"/>
    <n v="0"/>
    <x v="26"/>
  </r>
  <r>
    <x v="2"/>
    <x v="4"/>
    <x v="3"/>
    <n v="0"/>
    <n v="0"/>
    <n v="6.8579999999999997"/>
    <n v="0"/>
    <x v="19"/>
  </r>
  <r>
    <x v="3"/>
    <x v="4"/>
    <x v="3"/>
    <n v="0"/>
    <n v="0"/>
    <n v="6.8579999999999997"/>
    <n v="0"/>
    <x v="19"/>
  </r>
  <r>
    <x v="4"/>
    <x v="4"/>
    <x v="3"/>
    <n v="0"/>
    <n v="0"/>
    <n v="6.8579999999999997"/>
    <n v="0"/>
    <x v="19"/>
  </r>
  <r>
    <x v="5"/>
    <x v="4"/>
    <x v="3"/>
    <n v="0"/>
    <n v="0"/>
    <n v="6.35"/>
    <n v="0"/>
    <x v="26"/>
  </r>
  <r>
    <x v="6"/>
    <x v="4"/>
    <x v="3"/>
    <n v="0"/>
    <n v="0"/>
    <n v="6.0959999999999992"/>
    <n v="0"/>
    <x v="17"/>
  </r>
  <r>
    <x v="7"/>
    <x v="4"/>
    <x v="3"/>
    <n v="0"/>
    <n v="0"/>
    <n v="6.6040000000000001"/>
    <n v="0"/>
    <x v="27"/>
  </r>
  <r>
    <x v="8"/>
    <x v="4"/>
    <x v="3"/>
    <n v="0"/>
    <n v="0"/>
    <n v="5.3339999999999996"/>
    <n v="0"/>
    <x v="22"/>
  </r>
  <r>
    <x v="9"/>
    <x v="4"/>
    <x v="3"/>
    <n v="0"/>
    <n v="0"/>
    <n v="6.0959999999999992"/>
    <n v="0"/>
    <x v="17"/>
  </r>
  <r>
    <x v="10"/>
    <x v="4"/>
    <x v="3"/>
    <n v="0"/>
    <n v="0"/>
    <n v="5.8419999999999996"/>
    <n v="0"/>
    <x v="21"/>
  </r>
  <r>
    <x v="11"/>
    <x v="4"/>
    <x v="3"/>
    <n v="0"/>
    <n v="0"/>
    <n v="6.6040000000000001"/>
    <n v="0"/>
    <x v="27"/>
  </r>
  <r>
    <x v="12"/>
    <x v="4"/>
    <x v="3"/>
    <n v="0"/>
    <n v="0"/>
    <n v="6.0959999999999992"/>
    <n v="0"/>
    <x v="17"/>
  </r>
  <r>
    <x v="13"/>
    <x v="4"/>
    <x v="3"/>
    <n v="0"/>
    <n v="0"/>
    <n v="6.35"/>
    <n v="0"/>
    <x v="26"/>
  </r>
  <r>
    <x v="14"/>
    <x v="4"/>
    <x v="3"/>
    <n v="0"/>
    <n v="0"/>
    <n v="6.0959999999999992"/>
    <n v="0"/>
    <x v="17"/>
  </r>
  <r>
    <x v="15"/>
    <x v="4"/>
    <x v="3"/>
    <n v="0"/>
    <n v="0"/>
    <n v="6.8579999999999997"/>
    <n v="0"/>
    <x v="19"/>
  </r>
  <r>
    <x v="16"/>
    <x v="4"/>
    <x v="3"/>
    <n v="0"/>
    <n v="0"/>
    <n v="6.8579999999999997"/>
    <n v="0"/>
    <x v="19"/>
  </r>
  <r>
    <x v="17"/>
    <x v="4"/>
    <x v="3"/>
    <n v="0"/>
    <n v="0"/>
    <n v="6.6040000000000001"/>
    <n v="0"/>
    <x v="27"/>
  </r>
  <r>
    <x v="18"/>
    <x v="4"/>
    <x v="3"/>
    <n v="0"/>
    <n v="0"/>
    <n v="6.8579999999999997"/>
    <n v="0"/>
    <x v="19"/>
  </r>
  <r>
    <x v="19"/>
    <x v="4"/>
    <x v="3"/>
    <n v="0"/>
    <n v="0"/>
    <n v="6.6040000000000001"/>
    <n v="0"/>
    <x v="27"/>
  </r>
  <r>
    <x v="20"/>
    <x v="4"/>
    <x v="3"/>
    <n v="0"/>
    <n v="0"/>
    <n v="7.1120000000000001"/>
    <n v="0"/>
    <x v="25"/>
  </r>
  <r>
    <x v="21"/>
    <x v="4"/>
    <x v="3"/>
    <n v="0"/>
    <n v="0"/>
    <n v="7.1120000000000001"/>
    <n v="0"/>
    <x v="25"/>
  </r>
  <r>
    <x v="22"/>
    <x v="4"/>
    <x v="3"/>
    <n v="0"/>
    <n v="0"/>
    <n v="6.8579999999999997"/>
    <n v="0"/>
    <x v="19"/>
  </r>
  <r>
    <x v="23"/>
    <x v="4"/>
    <x v="3"/>
    <n v="0"/>
    <n v="0"/>
    <n v="6.0959999999999992"/>
    <n v="0"/>
    <x v="17"/>
  </r>
  <r>
    <x v="24"/>
    <x v="4"/>
    <x v="3"/>
    <n v="0"/>
    <n v="0"/>
    <n v="6.0959999999999992"/>
    <n v="0"/>
    <x v="17"/>
  </r>
  <r>
    <x v="25"/>
    <x v="4"/>
    <x v="3"/>
    <n v="0"/>
    <n v="0"/>
    <n v="6.8579999999999997"/>
    <n v="0"/>
    <x v="19"/>
  </r>
  <r>
    <x v="26"/>
    <x v="4"/>
    <x v="3"/>
    <n v="0"/>
    <n v="0"/>
    <n v="6.0959999999999992"/>
    <n v="0"/>
    <x v="17"/>
  </r>
  <r>
    <x v="27"/>
    <x v="4"/>
    <x v="3"/>
    <n v="0"/>
    <n v="0"/>
    <n v="7.1120000000000001"/>
    <n v="0"/>
    <x v="25"/>
  </r>
  <r>
    <x v="28"/>
    <x v="4"/>
    <x v="3"/>
    <n v="0"/>
    <n v="0"/>
    <n v="6.8579999999999997"/>
    <n v="0"/>
    <x v="19"/>
  </r>
  <r>
    <x v="29"/>
    <x v="4"/>
    <x v="3"/>
    <n v="0"/>
    <n v="0"/>
    <n v="6.6040000000000001"/>
    <n v="0"/>
    <x v="27"/>
  </r>
  <r>
    <x v="30"/>
    <x v="4"/>
    <x v="3"/>
    <n v="0"/>
    <n v="0"/>
    <n v="6.35"/>
    <n v="0"/>
    <x v="26"/>
  </r>
  <r>
    <x v="0"/>
    <x v="5"/>
    <x v="3"/>
    <n v="0"/>
    <n v="0"/>
    <n v="0"/>
    <n v="0"/>
    <x v="40"/>
  </r>
  <r>
    <x v="1"/>
    <x v="5"/>
    <x v="3"/>
    <n v="0"/>
    <n v="0"/>
    <n v="0"/>
    <n v="0"/>
    <x v="40"/>
  </r>
  <r>
    <x v="2"/>
    <x v="5"/>
    <x v="3"/>
    <n v="0"/>
    <n v="0"/>
    <n v="0"/>
    <n v="0"/>
    <x v="40"/>
  </r>
  <r>
    <x v="3"/>
    <x v="5"/>
    <x v="3"/>
    <n v="0"/>
    <n v="0"/>
    <n v="0"/>
    <n v="0"/>
    <x v="40"/>
  </r>
  <r>
    <x v="4"/>
    <x v="5"/>
    <x v="3"/>
    <n v="0"/>
    <n v="0"/>
    <n v="0"/>
    <n v="0"/>
    <x v="40"/>
  </r>
  <r>
    <x v="5"/>
    <x v="5"/>
    <x v="3"/>
    <n v="0"/>
    <n v="0"/>
    <n v="0"/>
    <n v="0"/>
    <x v="40"/>
  </r>
  <r>
    <x v="6"/>
    <x v="5"/>
    <x v="3"/>
    <n v="0"/>
    <n v="0"/>
    <n v="0"/>
    <n v="0"/>
    <x v="40"/>
  </r>
  <r>
    <x v="7"/>
    <x v="5"/>
    <x v="3"/>
    <n v="0"/>
    <n v="0"/>
    <n v="0"/>
    <n v="0"/>
    <x v="40"/>
  </r>
  <r>
    <x v="8"/>
    <x v="5"/>
    <x v="3"/>
    <n v="0"/>
    <n v="0"/>
    <n v="0"/>
    <n v="0"/>
    <x v="40"/>
  </r>
  <r>
    <x v="9"/>
    <x v="5"/>
    <x v="3"/>
    <n v="0"/>
    <n v="0"/>
    <n v="0"/>
    <n v="0"/>
    <x v="40"/>
  </r>
  <r>
    <x v="10"/>
    <x v="5"/>
    <x v="3"/>
    <n v="0"/>
    <n v="0"/>
    <n v="0"/>
    <n v="0"/>
    <x v="40"/>
  </r>
  <r>
    <x v="11"/>
    <x v="5"/>
    <x v="3"/>
    <n v="0"/>
    <n v="0"/>
    <n v="0"/>
    <n v="0"/>
    <x v="40"/>
  </r>
  <r>
    <x v="12"/>
    <x v="5"/>
    <x v="3"/>
    <n v="0"/>
    <n v="0"/>
    <n v="0"/>
    <n v="0"/>
    <x v="40"/>
  </r>
  <r>
    <x v="13"/>
    <x v="5"/>
    <x v="3"/>
    <n v="0"/>
    <n v="0"/>
    <n v="0"/>
    <n v="0"/>
    <x v="40"/>
  </r>
  <r>
    <x v="14"/>
    <x v="5"/>
    <x v="3"/>
    <n v="0"/>
    <n v="0"/>
    <n v="0"/>
    <n v="0"/>
    <x v="40"/>
  </r>
  <r>
    <x v="15"/>
    <x v="5"/>
    <x v="3"/>
    <n v="0"/>
    <n v="0"/>
    <n v="0"/>
    <n v="0"/>
    <x v="40"/>
  </r>
  <r>
    <x v="16"/>
    <x v="5"/>
    <x v="3"/>
    <n v="0"/>
    <n v="0"/>
    <n v="0"/>
    <n v="0"/>
    <x v="40"/>
  </r>
  <r>
    <x v="17"/>
    <x v="5"/>
    <x v="3"/>
    <n v="0"/>
    <n v="0"/>
    <n v="0"/>
    <n v="0"/>
    <x v="40"/>
  </r>
  <r>
    <x v="18"/>
    <x v="5"/>
    <x v="3"/>
    <n v="0"/>
    <n v="0"/>
    <n v="0"/>
    <n v="0"/>
    <x v="40"/>
  </r>
  <r>
    <x v="19"/>
    <x v="5"/>
    <x v="3"/>
    <n v="0"/>
    <n v="0"/>
    <n v="0"/>
    <n v="0"/>
    <x v="40"/>
  </r>
  <r>
    <x v="20"/>
    <x v="5"/>
    <x v="3"/>
    <n v="0"/>
    <n v="0"/>
    <n v="0"/>
    <n v="0"/>
    <x v="40"/>
  </r>
  <r>
    <x v="21"/>
    <x v="5"/>
    <x v="3"/>
    <n v="0"/>
    <n v="0"/>
    <n v="0"/>
    <n v="0"/>
    <x v="40"/>
  </r>
  <r>
    <x v="22"/>
    <x v="5"/>
    <x v="3"/>
    <n v="0"/>
    <n v="0"/>
    <n v="0"/>
    <n v="0"/>
    <x v="40"/>
  </r>
  <r>
    <x v="23"/>
    <x v="5"/>
    <x v="3"/>
    <n v="0"/>
    <n v="0"/>
    <n v="0"/>
    <n v="0"/>
    <x v="40"/>
  </r>
  <r>
    <x v="24"/>
    <x v="5"/>
    <x v="3"/>
    <n v="0"/>
    <n v="0"/>
    <n v="0"/>
    <n v="0"/>
    <x v="40"/>
  </r>
  <r>
    <x v="25"/>
    <x v="5"/>
    <x v="3"/>
    <n v="0"/>
    <n v="0"/>
    <n v="0"/>
    <n v="0"/>
    <x v="40"/>
  </r>
  <r>
    <x v="26"/>
    <x v="5"/>
    <x v="3"/>
    <n v="0"/>
    <n v="0"/>
    <n v="0"/>
    <n v="0"/>
    <x v="40"/>
  </r>
  <r>
    <x v="27"/>
    <x v="5"/>
    <x v="3"/>
    <n v="0"/>
    <n v="0"/>
    <n v="0"/>
    <n v="0"/>
    <x v="40"/>
  </r>
  <r>
    <x v="0"/>
    <x v="6"/>
    <x v="3"/>
    <n v="0"/>
    <n v="0"/>
    <n v="0"/>
    <n v="0"/>
    <x v="40"/>
  </r>
  <r>
    <x v="1"/>
    <x v="6"/>
    <x v="3"/>
    <n v="0"/>
    <n v="0"/>
    <n v="0"/>
    <n v="0"/>
    <x v="40"/>
  </r>
  <r>
    <x v="2"/>
    <x v="6"/>
    <x v="3"/>
    <n v="0"/>
    <n v="0"/>
    <n v="0"/>
    <n v="0"/>
    <x v="40"/>
  </r>
  <r>
    <x v="3"/>
    <x v="6"/>
    <x v="3"/>
    <n v="0"/>
    <n v="0"/>
    <n v="0"/>
    <n v="0"/>
    <x v="40"/>
  </r>
  <r>
    <x v="4"/>
    <x v="6"/>
    <x v="3"/>
    <n v="0"/>
    <n v="0"/>
    <n v="0"/>
    <n v="0"/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AL37" firstHeaderRow="1" firstDataRow="3" firstDataCol="1"/>
  <pivotFields count="4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Col" showAll="0">
      <items count="13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t="default"/>
      </items>
    </pivotField>
    <pivotField axis="axisCol" numFmtId="2" showAll="0" avgSubtotal="1">
      <items count="8">
        <item m="1" x="6"/>
        <item m="1" x="4"/>
        <item x="0"/>
        <item x="1"/>
        <item x="2"/>
        <item x="3"/>
        <item m="1" x="5"/>
        <item t="avg"/>
      </items>
    </pivotField>
    <pivotField dataField="1" numFmtId="164" showAll="0" defaultSubtota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2"/>
    <field x="1"/>
  </colFields>
  <colItems count="36">
    <i>
      <x v="2"/>
      <x v="8"/>
    </i>
    <i r="1">
      <x v="9"/>
    </i>
    <i r="1">
      <x v="10"/>
    </i>
    <i r="1">
      <x v="11"/>
    </i>
    <i t="avg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avg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avg">
      <x v="4"/>
    </i>
    <i>
      <x v="5"/>
      <x/>
    </i>
    <i r="1">
      <x v="1"/>
    </i>
    <i r="1">
      <x v="2"/>
    </i>
    <i t="avg">
      <x v="5"/>
    </i>
    <i t="grand">
      <x/>
    </i>
  </colItems>
  <dataFields count="1">
    <dataField name="Sum of Rainfall (mm)" fld="3" baseField="0" baseItem="0" numFmtId="164"/>
  </dataFields>
  <formats count="3">
    <format dxfId="2">
      <pivotArea outline="0" collapsedLevelsAreSubtotals="1" fieldPosition="0">
        <references count="1">
          <reference field="2" count="1" selected="0" avgSubtotal="1">
            <x v="5"/>
          </reference>
        </references>
      </pivotArea>
    </format>
    <format dxfId="1">
      <pivotArea outline="0" collapsedLevelsAreSubtotals="1" fieldPosition="0">
        <references count="1">
          <reference field="2" count="1" selected="0" avgSubtotal="1">
            <x v="6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K37" firstHeaderRow="1" firstDataRow="3" firstDataCol="1"/>
  <pivotFields count="8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Col" showAll="0">
      <items count="13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numFmtId="164" showAll="0"/>
    <pivotField numFmtId="164" showAll="0"/>
    <pivotField numFmtId="164" showAll="0"/>
    <pivotField showAll="0"/>
    <pivotField dataField="1" showAll="0">
      <items count="46">
        <item x="44"/>
        <item x="39"/>
        <item x="38"/>
        <item x="9"/>
        <item x="43"/>
        <item x="2"/>
        <item x="1"/>
        <item x="11"/>
        <item x="24"/>
        <item x="13"/>
        <item x="5"/>
        <item x="14"/>
        <item x="4"/>
        <item x="6"/>
        <item x="23"/>
        <item x="8"/>
        <item x="15"/>
        <item x="7"/>
        <item x="10"/>
        <item x="3"/>
        <item x="12"/>
        <item x="22"/>
        <item x="18"/>
        <item x="21"/>
        <item x="17"/>
        <item x="26"/>
        <item x="27"/>
        <item x="19"/>
        <item x="25"/>
        <item x="28"/>
        <item x="16"/>
        <item x="34"/>
        <item x="0"/>
        <item x="30"/>
        <item x="33"/>
        <item x="29"/>
        <item x="20"/>
        <item x="31"/>
        <item x="32"/>
        <item x="41"/>
        <item x="36"/>
        <item x="37"/>
        <item x="35"/>
        <item x="42"/>
        <item x="40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2"/>
    <field x="1"/>
  </colFields>
  <colItems count="36">
    <i>
      <x/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t="default">
      <x v="3"/>
    </i>
    <i t="grand">
      <x/>
    </i>
  </colItems>
  <dataFields count="1">
    <dataField name="Sum of Evaporation (ins)" fld="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5:N21" firstHeaderRow="1" firstDataRow="2" firstDataCol="1"/>
  <pivotFields count="8">
    <pivotField showAll="0"/>
    <pivotField axis="axisCol" showAll="0">
      <items count="13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numFmtId="164" showAll="0"/>
    <pivotField numFmtId="164" showAll="0"/>
    <pivotField dataField="1" numFmtId="164" showAll="0"/>
    <pivotField showAll="0"/>
    <pivotField showAll="0">
      <items count="46">
        <item x="44"/>
        <item x="39"/>
        <item x="38"/>
        <item x="9"/>
        <item x="43"/>
        <item x="2"/>
        <item x="1"/>
        <item x="11"/>
        <item x="24"/>
        <item x="13"/>
        <item x="5"/>
        <item x="14"/>
        <item x="4"/>
        <item x="6"/>
        <item x="23"/>
        <item x="8"/>
        <item x="15"/>
        <item x="7"/>
        <item x="10"/>
        <item x="3"/>
        <item x="12"/>
        <item x="22"/>
        <item x="18"/>
        <item x="21"/>
        <item x="17"/>
        <item x="26"/>
        <item x="27"/>
        <item x="19"/>
        <item x="25"/>
        <item x="28"/>
        <item x="16"/>
        <item x="34"/>
        <item x="0"/>
        <item x="30"/>
        <item x="33"/>
        <item x="29"/>
        <item x="20"/>
        <item x="31"/>
        <item x="32"/>
        <item x="41"/>
        <item x="36"/>
        <item x="37"/>
        <item x="35"/>
        <item x="42"/>
        <item x="40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Evaporation (mm)" fld="5" baseField="2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N9" firstHeaderRow="1" firstDataRow="2" firstDataCol="1"/>
  <pivotFields count="5">
    <pivotField numFmtId="14" showAll="0"/>
    <pivotField showAll="0"/>
    <pivotField axis="axisCol" showAll="0">
      <items count="13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t="default"/>
      </items>
    </pivotField>
    <pivotField axis="axisRow" showAll="0">
      <items count="8">
        <item m="1" x="6"/>
        <item m="1" x="4"/>
        <item x="0"/>
        <item x="1"/>
        <item x="2"/>
        <item x="3"/>
        <item m="1" x="5"/>
        <item t="default"/>
      </items>
    </pivotField>
    <pivotField dataField="1" numFmtId="164" showAll="0" defaultSubtotal="0"/>
  </pivotFields>
  <rowFields count="1">
    <field x="3"/>
  </rowFields>
  <rowItems count="5">
    <i>
      <x v="2"/>
    </i>
    <i>
      <x v="3"/>
    </i>
    <i>
      <x v="4"/>
    </i>
    <i>
      <x v="5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Rainfall (mm)" fld="4" baseField="3" baseItem="2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961"/>
  <sheetViews>
    <sheetView tabSelected="1" zoomScaleNormal="100" workbookViewId="0">
      <selection sqref="A1:E1"/>
    </sheetView>
  </sheetViews>
  <sheetFormatPr defaultRowHeight="15" x14ac:dyDescent="0.25"/>
  <cols>
    <col min="1" max="1" width="18" style="6" customWidth="1"/>
    <col min="2" max="4" width="17" style="6" customWidth="1"/>
    <col min="5" max="6" width="17" style="7" customWidth="1"/>
    <col min="7" max="7" width="19.140625" customWidth="1"/>
    <col min="8" max="9" width="18.7109375" style="6" customWidth="1"/>
  </cols>
  <sheetData>
    <row r="1" spans="1:9" ht="23.25" x14ac:dyDescent="0.35">
      <c r="A1" s="62" t="s">
        <v>38</v>
      </c>
      <c r="B1" s="62"/>
      <c r="C1" s="62"/>
      <c r="D1" s="62"/>
      <c r="E1" s="62"/>
      <c r="F1" s="55"/>
    </row>
    <row r="2" spans="1:9" ht="18.75" x14ac:dyDescent="0.3">
      <c r="A2" s="63" t="s">
        <v>39</v>
      </c>
      <c r="B2" s="63"/>
      <c r="C2" s="63"/>
      <c r="D2" s="63"/>
      <c r="E2" s="63"/>
      <c r="F2" s="56"/>
    </row>
    <row r="3" spans="1:9" ht="18.75" x14ac:dyDescent="0.3">
      <c r="A3" s="13"/>
      <c r="B3" s="13"/>
      <c r="C3" s="13"/>
      <c r="D3" s="13"/>
      <c r="E3" s="13"/>
      <c r="F3" s="56"/>
    </row>
    <row r="4" spans="1:9" ht="21" x14ac:dyDescent="0.35">
      <c r="A4" s="17" t="s">
        <v>17</v>
      </c>
      <c r="B4" s="14"/>
      <c r="C4" s="14"/>
      <c r="D4" s="9"/>
      <c r="E4" s="15"/>
      <c r="F4" s="58"/>
    </row>
    <row r="5" spans="1:9" ht="18.75" x14ac:dyDescent="0.3">
      <c r="A5" s="16"/>
      <c r="C5" s="10"/>
      <c r="D5" s="25" t="s">
        <v>36</v>
      </c>
      <c r="E5" s="25" t="s">
        <v>42</v>
      </c>
      <c r="F5" s="25"/>
    </row>
    <row r="6" spans="1:9" s="2" customFormat="1" x14ac:dyDescent="0.25">
      <c r="A6" s="19" t="s">
        <v>11</v>
      </c>
      <c r="B6" s="18" t="s">
        <v>12</v>
      </c>
      <c r="C6" s="28" t="s">
        <v>14</v>
      </c>
      <c r="D6" s="11">
        <v>11</v>
      </c>
      <c r="E6" s="10" t="s">
        <v>43</v>
      </c>
      <c r="F6" s="10"/>
      <c r="H6" s="11"/>
      <c r="I6" s="11"/>
    </row>
    <row r="7" spans="1:9" s="2" customFormat="1" x14ac:dyDescent="0.25">
      <c r="A7" s="1" t="s">
        <v>40</v>
      </c>
      <c r="B7" s="18" t="s">
        <v>41</v>
      </c>
      <c r="C7" s="28" t="s">
        <v>13</v>
      </c>
      <c r="D7" s="11">
        <v>9</v>
      </c>
      <c r="E7" s="10" t="s">
        <v>44</v>
      </c>
      <c r="F7" s="10"/>
      <c r="H7" s="11"/>
      <c r="I7" s="11"/>
    </row>
    <row r="8" spans="1:9" s="2" customFormat="1" x14ac:dyDescent="0.25">
      <c r="D8" s="23"/>
      <c r="E8" s="24"/>
      <c r="F8" s="24"/>
      <c r="H8" s="11"/>
      <c r="I8" s="11"/>
    </row>
    <row r="9" spans="1:9" s="2" customFormat="1" x14ac:dyDescent="0.25">
      <c r="D9" s="23"/>
      <c r="E9" s="24"/>
      <c r="F9" s="24"/>
      <c r="H9" s="11"/>
      <c r="I9" s="11"/>
    </row>
    <row r="10" spans="1:9" s="2" customFormat="1" x14ac:dyDescent="0.25">
      <c r="A10" s="1" t="s">
        <v>47</v>
      </c>
      <c r="B10" s="2" t="s">
        <v>72</v>
      </c>
      <c r="D10" s="23"/>
      <c r="E10" s="24"/>
      <c r="F10" s="24"/>
      <c r="H10" s="11"/>
      <c r="I10" s="11"/>
    </row>
    <row r="11" spans="1:9" s="2" customFormat="1" x14ac:dyDescent="0.25">
      <c r="A11" s="1" t="s">
        <v>48</v>
      </c>
      <c r="B11" s="2" t="s">
        <v>49</v>
      </c>
      <c r="D11" s="23"/>
      <c r="E11" s="24"/>
      <c r="F11" s="24"/>
      <c r="H11" s="11"/>
      <c r="I11" s="11"/>
    </row>
    <row r="12" spans="1:9" s="2" customFormat="1" x14ac:dyDescent="0.25">
      <c r="A12" s="26" t="s">
        <v>15</v>
      </c>
      <c r="B12" s="27" t="s">
        <v>45</v>
      </c>
      <c r="D12" s="23"/>
      <c r="E12" s="24"/>
      <c r="F12" s="24"/>
      <c r="H12" s="11"/>
      <c r="I12" s="11"/>
    </row>
    <row r="13" spans="1:9" s="2" customFormat="1" x14ac:dyDescent="0.25">
      <c r="A13" s="1" t="s">
        <v>16</v>
      </c>
      <c r="B13" s="29" t="s">
        <v>46</v>
      </c>
      <c r="C13" s="10"/>
      <c r="D13" s="23"/>
      <c r="E13" s="24"/>
      <c r="F13" s="24"/>
      <c r="H13" s="11"/>
      <c r="I13" s="11"/>
    </row>
    <row r="14" spans="1:9" ht="18.75" x14ac:dyDescent="0.3">
      <c r="A14" s="16"/>
      <c r="C14" s="10"/>
      <c r="D14" s="10"/>
      <c r="E14" s="23"/>
      <c r="F14" s="23"/>
    </row>
    <row r="15" spans="1:9" ht="21" x14ac:dyDescent="0.35">
      <c r="A15" s="17" t="s">
        <v>3</v>
      </c>
      <c r="B15" s="14"/>
      <c r="C15" s="14"/>
      <c r="D15" s="9"/>
      <c r="E15" s="15"/>
      <c r="F15" s="58"/>
    </row>
    <row r="16" spans="1:9" x14ac:dyDescent="0.25">
      <c r="A16" s="11">
        <v>1976</v>
      </c>
      <c r="B16" s="20" t="s">
        <v>8</v>
      </c>
      <c r="C16" s="21"/>
      <c r="D16" s="22"/>
      <c r="E16" s="6"/>
      <c r="F16" s="6"/>
    </row>
    <row r="17" spans="1:6" x14ac:dyDescent="0.25">
      <c r="A17" s="21"/>
      <c r="B17" s="20" t="s">
        <v>9</v>
      </c>
      <c r="C17" s="21"/>
      <c r="D17" s="22"/>
      <c r="E17" s="6"/>
      <c r="F17" s="6"/>
    </row>
    <row r="18" spans="1:6" x14ac:dyDescent="0.25">
      <c r="A18" s="21"/>
      <c r="B18" s="20" t="s">
        <v>50</v>
      </c>
      <c r="C18" s="21"/>
      <c r="D18" s="22"/>
      <c r="E18" s="6"/>
      <c r="F18" s="6"/>
    </row>
    <row r="19" spans="1:6" x14ac:dyDescent="0.25">
      <c r="A19" s="21"/>
      <c r="B19" s="20"/>
      <c r="C19" s="21"/>
      <c r="D19" s="22"/>
      <c r="E19" s="6"/>
      <c r="F19" s="6"/>
    </row>
    <row r="20" spans="1:6" ht="21" x14ac:dyDescent="0.35">
      <c r="A20" s="17" t="s">
        <v>52</v>
      </c>
      <c r="B20" s="14"/>
      <c r="C20" s="14"/>
      <c r="D20" s="9"/>
      <c r="E20" s="15"/>
      <c r="F20" s="58"/>
    </row>
    <row r="21" spans="1:6" x14ac:dyDescent="0.25">
      <c r="A21" s="21"/>
      <c r="B21" s="20"/>
      <c r="C21" s="21"/>
      <c r="D21" s="22"/>
      <c r="E21" s="6"/>
      <c r="F21" s="6"/>
    </row>
    <row r="22" spans="1:6" x14ac:dyDescent="0.25">
      <c r="A22" s="21"/>
      <c r="B22" s="20"/>
      <c r="C22" s="21"/>
      <c r="D22" s="22"/>
      <c r="E22" s="6"/>
      <c r="F22" s="6"/>
    </row>
    <row r="23" spans="1:6" x14ac:dyDescent="0.25">
      <c r="A23" s="21"/>
      <c r="B23" s="20"/>
      <c r="C23" s="21"/>
      <c r="D23" s="22"/>
      <c r="E23" s="6"/>
      <c r="F23" s="6"/>
    </row>
    <row r="24" spans="1:6" x14ac:dyDescent="0.25">
      <c r="A24" s="21"/>
      <c r="B24" s="20"/>
      <c r="C24" s="21"/>
      <c r="D24" s="22"/>
      <c r="E24" s="6"/>
      <c r="F24" s="6"/>
    </row>
    <row r="25" spans="1:6" x14ac:dyDescent="0.25">
      <c r="A25" s="21"/>
      <c r="B25" s="20"/>
      <c r="C25" s="21"/>
      <c r="D25" s="22"/>
      <c r="E25" s="6"/>
      <c r="F25" s="6"/>
    </row>
    <row r="26" spans="1:6" x14ac:dyDescent="0.25">
      <c r="A26" s="21"/>
      <c r="B26" s="20"/>
      <c r="C26" s="21"/>
      <c r="D26" s="22"/>
      <c r="E26" s="6"/>
      <c r="F26" s="6"/>
    </row>
    <row r="27" spans="1:6" x14ac:dyDescent="0.25">
      <c r="A27" s="21"/>
      <c r="B27" s="20"/>
      <c r="C27" s="21"/>
      <c r="D27" s="22"/>
      <c r="E27" s="6"/>
      <c r="F27" s="6"/>
    </row>
    <row r="28" spans="1:6" x14ac:dyDescent="0.25">
      <c r="A28" s="21"/>
      <c r="B28" s="20"/>
      <c r="C28" s="21"/>
      <c r="D28" s="22"/>
      <c r="E28" s="6"/>
      <c r="F28" s="6"/>
    </row>
    <row r="29" spans="1:6" x14ac:dyDescent="0.25">
      <c r="A29" s="21"/>
      <c r="B29" s="20"/>
      <c r="C29" s="21"/>
      <c r="D29" s="22"/>
      <c r="E29" s="6"/>
      <c r="F29" s="6"/>
    </row>
    <row r="30" spans="1:6" x14ac:dyDescent="0.25">
      <c r="A30" s="21"/>
      <c r="B30" s="20"/>
      <c r="C30" s="21"/>
      <c r="D30" s="22"/>
      <c r="E30" s="6"/>
      <c r="F30" s="6"/>
    </row>
    <row r="31" spans="1:6" x14ac:dyDescent="0.25">
      <c r="A31" s="21"/>
      <c r="B31" s="20"/>
      <c r="C31" s="21"/>
      <c r="D31" s="22"/>
      <c r="E31" s="6"/>
      <c r="F31" s="6"/>
    </row>
    <row r="32" spans="1:6" x14ac:dyDescent="0.25">
      <c r="A32" s="21"/>
      <c r="B32" s="20"/>
      <c r="C32" s="21"/>
      <c r="D32" s="22"/>
      <c r="E32" s="6"/>
      <c r="F32" s="6"/>
    </row>
    <row r="33" spans="1:9" x14ac:dyDescent="0.25">
      <c r="A33" s="21"/>
      <c r="B33" s="20"/>
      <c r="C33" s="21"/>
      <c r="D33" s="22"/>
      <c r="E33" s="6"/>
      <c r="F33" s="6"/>
    </row>
    <row r="34" spans="1:9" x14ac:dyDescent="0.25">
      <c r="A34" s="21"/>
      <c r="B34" s="20"/>
      <c r="C34" s="21"/>
      <c r="D34" s="22"/>
      <c r="E34" s="6"/>
      <c r="F34" s="6"/>
    </row>
    <row r="35" spans="1:9" x14ac:dyDescent="0.25">
      <c r="A35" s="21"/>
      <c r="B35" s="20"/>
      <c r="C35" s="21"/>
      <c r="D35" s="22"/>
      <c r="E35" s="6"/>
      <c r="F35" s="6"/>
    </row>
    <row r="36" spans="1:9" x14ac:dyDescent="0.25">
      <c r="A36" s="19"/>
      <c r="B36" s="10"/>
      <c r="C36" s="10"/>
      <c r="D36" s="8"/>
      <c r="E36" s="6"/>
      <c r="F36" s="6"/>
    </row>
    <row r="37" spans="1:9" ht="21" x14ac:dyDescent="0.35">
      <c r="A37" s="17" t="s">
        <v>53</v>
      </c>
      <c r="B37" s="14"/>
      <c r="C37" s="14"/>
      <c r="D37" s="9"/>
      <c r="E37" s="15"/>
      <c r="F37" s="58"/>
    </row>
    <row r="38" spans="1:9" x14ac:dyDescent="0.25">
      <c r="A38" s="19"/>
      <c r="B38" s="10" t="s">
        <v>54</v>
      </c>
      <c r="C38" s="10" t="s">
        <v>55</v>
      </c>
      <c r="D38" s="8"/>
      <c r="E38" s="6"/>
      <c r="F38" s="6"/>
    </row>
    <row r="39" spans="1:9" x14ac:dyDescent="0.25">
      <c r="A39" s="18" t="s">
        <v>31</v>
      </c>
      <c r="B39" s="24">
        <f>+AVERAGE($E$47:$E$961)</f>
        <v>7.0992306010928941</v>
      </c>
      <c r="C39" s="10"/>
      <c r="D39" s="8"/>
      <c r="E39" s="6"/>
      <c r="F39" s="6"/>
    </row>
    <row r="40" spans="1:9" x14ac:dyDescent="0.25">
      <c r="A40" s="18" t="s">
        <v>32</v>
      </c>
      <c r="B40" s="24">
        <f>+MIN($E$47:$E$961)</f>
        <v>0</v>
      </c>
      <c r="C40" s="10"/>
      <c r="D40" s="8"/>
      <c r="E40" s="6"/>
      <c r="F40" s="6"/>
    </row>
    <row r="41" spans="1:9" x14ac:dyDescent="0.25">
      <c r="A41" s="18" t="s">
        <v>33</v>
      </c>
      <c r="B41" s="24">
        <f>+MAX($E$47:$E$961)</f>
        <v>162.81399999999999</v>
      </c>
      <c r="C41" s="10"/>
      <c r="D41" s="8"/>
      <c r="E41" s="6"/>
      <c r="F41" s="6"/>
    </row>
    <row r="42" spans="1:9" x14ac:dyDescent="0.25">
      <c r="A42" s="18" t="s">
        <v>34</v>
      </c>
      <c r="B42" s="24">
        <f>+STDEV($E$47:$E$961)</f>
        <v>16.551269247155695</v>
      </c>
      <c r="C42" s="10"/>
      <c r="D42" s="8"/>
      <c r="E42" s="6"/>
      <c r="F42" s="6"/>
    </row>
    <row r="43" spans="1:9" x14ac:dyDescent="0.25">
      <c r="A43" s="19"/>
      <c r="B43" s="10"/>
      <c r="C43" s="10"/>
      <c r="D43" s="8"/>
      <c r="E43" s="6"/>
      <c r="F43" s="6"/>
    </row>
    <row r="44" spans="1:9" ht="21" x14ac:dyDescent="0.35">
      <c r="A44" s="17" t="s">
        <v>4</v>
      </c>
      <c r="B44" s="14"/>
      <c r="C44" s="14"/>
      <c r="D44" s="9"/>
      <c r="E44" s="15"/>
      <c r="F44" s="15"/>
      <c r="G44" s="59"/>
      <c r="H44" s="15"/>
      <c r="I44" s="15"/>
    </row>
    <row r="45" spans="1:9" s="60" customFormat="1" ht="30" x14ac:dyDescent="0.25">
      <c r="A45" s="60" t="s">
        <v>10</v>
      </c>
      <c r="B45" s="60" t="s">
        <v>0</v>
      </c>
      <c r="C45" s="60" t="s">
        <v>1</v>
      </c>
      <c r="D45" s="60" t="s">
        <v>2</v>
      </c>
      <c r="E45" s="60" t="s">
        <v>54</v>
      </c>
      <c r="F45" s="60" t="s">
        <v>57</v>
      </c>
      <c r="G45" s="60" t="s">
        <v>55</v>
      </c>
      <c r="H45" s="60" t="s">
        <v>56</v>
      </c>
      <c r="I45" s="60" t="s">
        <v>58</v>
      </c>
    </row>
    <row r="46" spans="1:9" x14ac:dyDescent="0.25">
      <c r="A46" s="12">
        <v>26543</v>
      </c>
      <c r="B46" s="6">
        <f>+DAY(A46)</f>
        <v>1</v>
      </c>
      <c r="C46" s="6">
        <f>+MONTH(A46)</f>
        <v>9</v>
      </c>
      <c r="D46" s="6">
        <f>+YEAR(A46)</f>
        <v>1972</v>
      </c>
      <c r="E46" s="57">
        <f>+H46*25.4</f>
        <v>10.921999999999999</v>
      </c>
      <c r="F46" s="57">
        <f>+E46</f>
        <v>10.921999999999999</v>
      </c>
      <c r="G46" s="57">
        <f>+I46*25.4</f>
        <v>8.1280000000000001</v>
      </c>
      <c r="H46" s="6">
        <v>0.43</v>
      </c>
      <c r="I46" s="6">
        <v>0.32</v>
      </c>
    </row>
    <row r="47" spans="1:9" x14ac:dyDescent="0.25">
      <c r="A47" s="12">
        <v>26544</v>
      </c>
      <c r="B47" s="6">
        <f t="shared" ref="B47:B92" si="0">+DAY(A47)</f>
        <v>2</v>
      </c>
      <c r="C47" s="6">
        <f t="shared" ref="C47:C92" si="1">+MONTH(A47)</f>
        <v>9</v>
      </c>
      <c r="D47" s="6">
        <f t="shared" ref="D47:D92" si="2">+YEAR(A47)</f>
        <v>1972</v>
      </c>
      <c r="E47" s="57">
        <f t="shared" ref="E47:E110" si="3">+H47*25.4</f>
        <v>41.91</v>
      </c>
      <c r="F47" s="57">
        <f>+E47+F46</f>
        <v>52.831999999999994</v>
      </c>
      <c r="G47" s="57">
        <f t="shared" ref="G47:G110" si="4">+I47*25.4</f>
        <v>1.5239999999999998</v>
      </c>
      <c r="H47" s="6">
        <v>1.65</v>
      </c>
      <c r="I47" s="6">
        <v>0.06</v>
      </c>
    </row>
    <row r="48" spans="1:9" x14ac:dyDescent="0.25">
      <c r="A48" s="12">
        <v>26545</v>
      </c>
      <c r="B48" s="6">
        <f t="shared" si="0"/>
        <v>3</v>
      </c>
      <c r="C48" s="6">
        <f t="shared" si="1"/>
        <v>9</v>
      </c>
      <c r="D48" s="6">
        <f t="shared" si="2"/>
        <v>1972</v>
      </c>
      <c r="E48" s="57">
        <f t="shared" si="3"/>
        <v>8.636000000000001</v>
      </c>
      <c r="F48" s="57">
        <f t="shared" ref="F48:F111" si="5">+E48+F47</f>
        <v>61.467999999999996</v>
      </c>
      <c r="G48" s="57">
        <f t="shared" si="4"/>
        <v>1.27</v>
      </c>
      <c r="H48" s="6">
        <v>0.34</v>
      </c>
      <c r="I48" s="6">
        <v>0.05</v>
      </c>
    </row>
    <row r="49" spans="1:16" x14ac:dyDescent="0.25">
      <c r="A49" s="12">
        <v>26546</v>
      </c>
      <c r="B49" s="6">
        <f t="shared" si="0"/>
        <v>4</v>
      </c>
      <c r="C49" s="6">
        <f t="shared" si="1"/>
        <v>9</v>
      </c>
      <c r="D49" s="6">
        <f t="shared" si="2"/>
        <v>1972</v>
      </c>
      <c r="E49" s="57">
        <f t="shared" si="3"/>
        <v>1.27</v>
      </c>
      <c r="F49" s="57">
        <f t="shared" si="5"/>
        <v>62.738</v>
      </c>
      <c r="G49" s="57">
        <f t="shared" si="4"/>
        <v>4.8259999999999996</v>
      </c>
      <c r="H49" s="6">
        <v>0.05</v>
      </c>
      <c r="I49" s="6">
        <v>0.19</v>
      </c>
    </row>
    <row r="50" spans="1:16" x14ac:dyDescent="0.25">
      <c r="A50" s="12">
        <v>26547</v>
      </c>
      <c r="B50" s="6">
        <f t="shared" si="0"/>
        <v>5</v>
      </c>
      <c r="C50" s="6">
        <f t="shared" si="1"/>
        <v>9</v>
      </c>
      <c r="D50" s="6">
        <f t="shared" si="2"/>
        <v>1972</v>
      </c>
      <c r="E50" s="57">
        <f t="shared" si="3"/>
        <v>28.955999999999996</v>
      </c>
      <c r="F50" s="57">
        <f t="shared" si="5"/>
        <v>91.693999999999988</v>
      </c>
      <c r="G50" s="57">
        <f t="shared" si="4"/>
        <v>4.8259999999999996</v>
      </c>
      <c r="H50" s="6">
        <v>1.1399999999999999</v>
      </c>
      <c r="I50" s="6">
        <v>0.19</v>
      </c>
    </row>
    <row r="51" spans="1:16" x14ac:dyDescent="0.25">
      <c r="A51" s="12">
        <v>26548</v>
      </c>
      <c r="B51" s="6">
        <f t="shared" si="0"/>
        <v>6</v>
      </c>
      <c r="C51" s="6">
        <f t="shared" si="1"/>
        <v>9</v>
      </c>
      <c r="D51" s="6">
        <f t="shared" si="2"/>
        <v>1972</v>
      </c>
      <c r="E51" s="57">
        <f t="shared" si="3"/>
        <v>0.50800000000000001</v>
      </c>
      <c r="F51" s="57">
        <f t="shared" si="5"/>
        <v>92.201999999999984</v>
      </c>
      <c r="G51" s="57">
        <f t="shared" si="4"/>
        <v>3.0479999999999996</v>
      </c>
      <c r="H51" s="6">
        <v>0.02</v>
      </c>
      <c r="I51" s="6">
        <v>0.12</v>
      </c>
    </row>
    <row r="52" spans="1:16" x14ac:dyDescent="0.25">
      <c r="A52" s="12">
        <v>26549</v>
      </c>
      <c r="B52" s="6">
        <f t="shared" si="0"/>
        <v>7</v>
      </c>
      <c r="C52" s="6">
        <f t="shared" si="1"/>
        <v>9</v>
      </c>
      <c r="D52" s="6">
        <f t="shared" si="2"/>
        <v>1972</v>
      </c>
      <c r="E52" s="57">
        <f t="shared" si="3"/>
        <v>13.208</v>
      </c>
      <c r="F52" s="57">
        <f t="shared" si="5"/>
        <v>105.40999999999998</v>
      </c>
      <c r="G52" s="57">
        <f t="shared" si="4"/>
        <v>2.54</v>
      </c>
      <c r="H52" s="6">
        <v>0.52</v>
      </c>
      <c r="I52" s="6">
        <v>0.1</v>
      </c>
    </row>
    <row r="53" spans="1:16" x14ac:dyDescent="0.25">
      <c r="A53" s="12">
        <v>26550</v>
      </c>
      <c r="B53" s="6">
        <f t="shared" si="0"/>
        <v>8</v>
      </c>
      <c r="C53" s="6">
        <f t="shared" si="1"/>
        <v>9</v>
      </c>
      <c r="D53" s="6">
        <f t="shared" si="2"/>
        <v>1972</v>
      </c>
      <c r="E53" s="57">
        <f t="shared" si="3"/>
        <v>29.209999999999997</v>
      </c>
      <c r="F53" s="57">
        <f t="shared" si="5"/>
        <v>134.61999999999998</v>
      </c>
      <c r="G53" s="57">
        <f t="shared" si="4"/>
        <v>3.302</v>
      </c>
      <c r="H53" s="6">
        <v>1.1499999999999999</v>
      </c>
      <c r="I53" s="6">
        <v>0.13</v>
      </c>
    </row>
    <row r="54" spans="1:16" x14ac:dyDescent="0.25">
      <c r="A54" s="12">
        <v>26551</v>
      </c>
      <c r="B54" s="6">
        <f t="shared" si="0"/>
        <v>9</v>
      </c>
      <c r="C54" s="6">
        <f t="shared" si="1"/>
        <v>9</v>
      </c>
      <c r="D54" s="6">
        <f t="shared" si="2"/>
        <v>1972</v>
      </c>
      <c r="E54" s="57">
        <f t="shared" si="3"/>
        <v>17.525999999999996</v>
      </c>
      <c r="F54" s="57">
        <f t="shared" si="5"/>
        <v>152.14599999999996</v>
      </c>
      <c r="G54" s="57">
        <f t="shared" si="4"/>
        <v>4.3180000000000005</v>
      </c>
      <c r="H54" s="6">
        <v>0.69</v>
      </c>
      <c r="I54" s="6">
        <v>0.17</v>
      </c>
    </row>
    <row r="55" spans="1:16" x14ac:dyDescent="0.25">
      <c r="A55" s="12">
        <v>26552</v>
      </c>
      <c r="B55" s="6">
        <f t="shared" si="0"/>
        <v>10</v>
      </c>
      <c r="C55" s="6">
        <f t="shared" si="1"/>
        <v>9</v>
      </c>
      <c r="D55" s="6">
        <f t="shared" si="2"/>
        <v>1972</v>
      </c>
      <c r="E55" s="57">
        <f t="shared" si="3"/>
        <v>0</v>
      </c>
      <c r="F55" s="57">
        <f t="shared" si="5"/>
        <v>152.14599999999996</v>
      </c>
      <c r="G55" s="57">
        <f t="shared" si="4"/>
        <v>3.8099999999999996</v>
      </c>
      <c r="H55" s="6">
        <v>0</v>
      </c>
      <c r="I55" s="6">
        <v>0.15</v>
      </c>
    </row>
    <row r="56" spans="1:16" x14ac:dyDescent="0.25">
      <c r="A56" s="12">
        <v>26553</v>
      </c>
      <c r="B56" s="6">
        <f t="shared" si="0"/>
        <v>11</v>
      </c>
      <c r="C56" s="6">
        <f t="shared" si="1"/>
        <v>9</v>
      </c>
      <c r="D56" s="6">
        <f t="shared" si="2"/>
        <v>1972</v>
      </c>
      <c r="E56" s="57">
        <f t="shared" si="3"/>
        <v>17.779999999999998</v>
      </c>
      <c r="F56" s="57">
        <f t="shared" si="5"/>
        <v>169.92599999999996</v>
      </c>
      <c r="G56" s="57">
        <f t="shared" si="4"/>
        <v>2.54</v>
      </c>
      <c r="H56" s="6">
        <v>0.7</v>
      </c>
      <c r="I56" s="6">
        <v>0.1</v>
      </c>
    </row>
    <row r="57" spans="1:16" x14ac:dyDescent="0.25">
      <c r="A57" s="12">
        <v>26554</v>
      </c>
      <c r="B57" s="6">
        <f t="shared" si="0"/>
        <v>12</v>
      </c>
      <c r="C57" s="6">
        <f t="shared" si="1"/>
        <v>9</v>
      </c>
      <c r="D57" s="6">
        <f t="shared" si="2"/>
        <v>1972</v>
      </c>
      <c r="E57" s="57">
        <f t="shared" si="3"/>
        <v>17.525999999999996</v>
      </c>
      <c r="F57" s="57">
        <f t="shared" si="5"/>
        <v>187.45199999999994</v>
      </c>
      <c r="G57" s="57">
        <f t="shared" si="4"/>
        <v>0.7619999999999999</v>
      </c>
      <c r="H57" s="6">
        <v>0.69</v>
      </c>
      <c r="I57" s="6">
        <v>0.03</v>
      </c>
    </row>
    <row r="58" spans="1:16" x14ac:dyDescent="0.25">
      <c r="A58" s="12">
        <v>26555</v>
      </c>
      <c r="B58" s="6">
        <f t="shared" si="0"/>
        <v>13</v>
      </c>
      <c r="C58" s="6">
        <f t="shared" si="1"/>
        <v>9</v>
      </c>
      <c r="D58" s="6">
        <f t="shared" si="2"/>
        <v>1972</v>
      </c>
      <c r="E58" s="57">
        <f t="shared" si="3"/>
        <v>79.248000000000005</v>
      </c>
      <c r="F58" s="57">
        <f t="shared" si="5"/>
        <v>266.69999999999993</v>
      </c>
      <c r="G58" s="57">
        <f t="shared" si="4"/>
        <v>0.7619999999999999</v>
      </c>
      <c r="H58" s="6">
        <v>3.12</v>
      </c>
      <c r="I58" s="6">
        <v>0.03</v>
      </c>
    </row>
    <row r="59" spans="1:16" x14ac:dyDescent="0.25">
      <c r="A59" s="12">
        <v>26556</v>
      </c>
      <c r="B59" s="6">
        <f t="shared" si="0"/>
        <v>14</v>
      </c>
      <c r="C59" s="6">
        <f t="shared" si="1"/>
        <v>9</v>
      </c>
      <c r="D59" s="6">
        <f t="shared" si="2"/>
        <v>1972</v>
      </c>
      <c r="E59" s="57">
        <f t="shared" si="3"/>
        <v>27.686</v>
      </c>
      <c r="F59" s="57">
        <f t="shared" si="5"/>
        <v>294.38599999999991</v>
      </c>
      <c r="G59" s="57">
        <f t="shared" si="4"/>
        <v>4.5719999999999992</v>
      </c>
      <c r="H59" s="6">
        <v>1.0900000000000001</v>
      </c>
      <c r="I59" s="6">
        <v>0.18</v>
      </c>
    </row>
    <row r="60" spans="1:16" x14ac:dyDescent="0.25">
      <c r="A60" s="12">
        <v>26557</v>
      </c>
      <c r="B60" s="6">
        <f t="shared" si="0"/>
        <v>15</v>
      </c>
      <c r="C60" s="6">
        <f t="shared" si="1"/>
        <v>9</v>
      </c>
      <c r="D60" s="6">
        <f t="shared" si="2"/>
        <v>1972</v>
      </c>
      <c r="E60" s="57">
        <f t="shared" si="3"/>
        <v>7.1120000000000001</v>
      </c>
      <c r="F60" s="57">
        <f t="shared" si="5"/>
        <v>301.49799999999993</v>
      </c>
      <c r="G60" s="57">
        <f t="shared" si="4"/>
        <v>3.0479999999999996</v>
      </c>
      <c r="H60" s="6">
        <v>0.28000000000000003</v>
      </c>
      <c r="I60" s="6">
        <v>0.12</v>
      </c>
    </row>
    <row r="61" spans="1:16" x14ac:dyDescent="0.25">
      <c r="A61" s="12">
        <v>26558</v>
      </c>
      <c r="B61" s="6">
        <f t="shared" si="0"/>
        <v>16</v>
      </c>
      <c r="C61" s="6">
        <f t="shared" si="1"/>
        <v>9</v>
      </c>
      <c r="D61" s="6">
        <f t="shared" si="2"/>
        <v>1972</v>
      </c>
      <c r="E61" s="57">
        <f t="shared" si="3"/>
        <v>5.5880000000000001</v>
      </c>
      <c r="F61" s="57">
        <f t="shared" si="5"/>
        <v>307.08599999999996</v>
      </c>
      <c r="G61" s="57">
        <f t="shared" si="4"/>
        <v>1.778</v>
      </c>
      <c r="H61" s="6">
        <v>0.22</v>
      </c>
      <c r="I61" s="6">
        <v>7.0000000000000007E-2</v>
      </c>
    </row>
    <row r="62" spans="1:16" x14ac:dyDescent="0.25">
      <c r="A62" s="12">
        <v>26559</v>
      </c>
      <c r="B62" s="6">
        <f t="shared" si="0"/>
        <v>17</v>
      </c>
      <c r="C62" s="6">
        <f t="shared" si="1"/>
        <v>9</v>
      </c>
      <c r="D62" s="6">
        <f t="shared" si="2"/>
        <v>1972</v>
      </c>
      <c r="E62" s="57">
        <f t="shared" si="3"/>
        <v>27.686</v>
      </c>
      <c r="F62" s="57">
        <f t="shared" si="5"/>
        <v>334.77199999999993</v>
      </c>
      <c r="G62" s="57">
        <f t="shared" si="4"/>
        <v>5.08</v>
      </c>
      <c r="H62" s="6">
        <v>1.0900000000000001</v>
      </c>
      <c r="I62" s="6">
        <v>0.2</v>
      </c>
    </row>
    <row r="63" spans="1:16" x14ac:dyDescent="0.25">
      <c r="A63" s="12">
        <v>26560</v>
      </c>
      <c r="B63" s="6">
        <f t="shared" si="0"/>
        <v>18</v>
      </c>
      <c r="C63" s="6">
        <f t="shared" si="1"/>
        <v>9</v>
      </c>
      <c r="D63" s="6">
        <f t="shared" si="2"/>
        <v>1972</v>
      </c>
      <c r="E63" s="57">
        <f t="shared" si="3"/>
        <v>5.8419999999999996</v>
      </c>
      <c r="F63" s="57">
        <f t="shared" si="5"/>
        <v>340.61399999999992</v>
      </c>
      <c r="G63" s="57">
        <f t="shared" si="4"/>
        <v>4.3180000000000005</v>
      </c>
      <c r="H63" s="6">
        <v>0.23</v>
      </c>
      <c r="I63" s="6">
        <v>0.17</v>
      </c>
      <c r="P63">
        <v>9</v>
      </c>
    </row>
    <row r="64" spans="1:16" x14ac:dyDescent="0.25">
      <c r="A64" s="12">
        <v>26561</v>
      </c>
      <c r="B64" s="6">
        <f t="shared" si="0"/>
        <v>19</v>
      </c>
      <c r="C64" s="6">
        <f t="shared" si="1"/>
        <v>9</v>
      </c>
      <c r="D64" s="6">
        <f t="shared" si="2"/>
        <v>1972</v>
      </c>
      <c r="E64" s="57">
        <f t="shared" si="3"/>
        <v>14.224</v>
      </c>
      <c r="F64" s="57">
        <f t="shared" si="5"/>
        <v>354.83799999999991</v>
      </c>
      <c r="G64" s="57">
        <f t="shared" si="4"/>
        <v>2.2859999999999996</v>
      </c>
      <c r="H64" s="6">
        <v>0.56000000000000005</v>
      </c>
      <c r="I64" s="6">
        <v>0.09</v>
      </c>
    </row>
    <row r="65" spans="1:9" x14ac:dyDescent="0.25">
      <c r="A65" s="12">
        <v>26562</v>
      </c>
      <c r="B65" s="6">
        <f t="shared" si="0"/>
        <v>20</v>
      </c>
      <c r="C65" s="6">
        <f t="shared" si="1"/>
        <v>9</v>
      </c>
      <c r="D65" s="6">
        <f t="shared" si="2"/>
        <v>1972</v>
      </c>
      <c r="E65" s="57">
        <f t="shared" si="3"/>
        <v>0</v>
      </c>
      <c r="F65" s="57">
        <f t="shared" si="5"/>
        <v>354.83799999999991</v>
      </c>
      <c r="G65" s="57">
        <f t="shared" si="4"/>
        <v>4.3180000000000005</v>
      </c>
      <c r="H65" s="6">
        <v>0</v>
      </c>
      <c r="I65" s="6">
        <v>0.17</v>
      </c>
    </row>
    <row r="66" spans="1:9" x14ac:dyDescent="0.25">
      <c r="A66" s="12">
        <v>26563</v>
      </c>
      <c r="B66" s="6">
        <f t="shared" si="0"/>
        <v>21</v>
      </c>
      <c r="C66" s="6">
        <f t="shared" si="1"/>
        <v>9</v>
      </c>
      <c r="D66" s="6">
        <f t="shared" si="2"/>
        <v>1972</v>
      </c>
      <c r="E66" s="57">
        <f t="shared" si="3"/>
        <v>1.778</v>
      </c>
      <c r="F66" s="57">
        <f t="shared" si="5"/>
        <v>356.61599999999993</v>
      </c>
      <c r="G66" s="57">
        <f t="shared" si="4"/>
        <v>4.8259999999999996</v>
      </c>
      <c r="H66" s="6">
        <v>7.0000000000000007E-2</v>
      </c>
      <c r="I66" s="6">
        <v>0.19</v>
      </c>
    </row>
    <row r="67" spans="1:9" x14ac:dyDescent="0.25">
      <c r="A67" s="12">
        <v>26564</v>
      </c>
      <c r="B67" s="6">
        <f t="shared" si="0"/>
        <v>22</v>
      </c>
      <c r="C67" s="6">
        <f t="shared" si="1"/>
        <v>9</v>
      </c>
      <c r="D67" s="6">
        <f t="shared" si="2"/>
        <v>1972</v>
      </c>
      <c r="E67" s="57">
        <f t="shared" si="3"/>
        <v>13.462</v>
      </c>
      <c r="F67" s="57">
        <f t="shared" si="5"/>
        <v>370.07799999999992</v>
      </c>
      <c r="G67" s="57">
        <f t="shared" si="4"/>
        <v>4.5719999999999992</v>
      </c>
      <c r="H67" s="6">
        <v>0.53</v>
      </c>
      <c r="I67" s="6">
        <v>0.18</v>
      </c>
    </row>
    <row r="68" spans="1:9" x14ac:dyDescent="0.25">
      <c r="A68" s="12">
        <v>26565</v>
      </c>
      <c r="B68" s="6">
        <f t="shared" si="0"/>
        <v>23</v>
      </c>
      <c r="C68" s="6">
        <f t="shared" si="1"/>
        <v>9</v>
      </c>
      <c r="D68" s="6">
        <f t="shared" si="2"/>
        <v>1972</v>
      </c>
      <c r="E68" s="57">
        <f t="shared" si="3"/>
        <v>0</v>
      </c>
      <c r="F68" s="57">
        <f t="shared" si="5"/>
        <v>370.07799999999992</v>
      </c>
      <c r="G68" s="57">
        <f t="shared" si="4"/>
        <v>2.794</v>
      </c>
      <c r="H68" s="6">
        <v>0</v>
      </c>
      <c r="I68" s="6">
        <v>0.11</v>
      </c>
    </row>
    <row r="69" spans="1:9" x14ac:dyDescent="0.25">
      <c r="A69" s="12">
        <v>26566</v>
      </c>
      <c r="B69" s="6">
        <f t="shared" si="0"/>
        <v>24</v>
      </c>
      <c r="C69" s="6">
        <f t="shared" si="1"/>
        <v>9</v>
      </c>
      <c r="D69" s="6">
        <f t="shared" si="2"/>
        <v>1972</v>
      </c>
      <c r="E69" s="57">
        <f t="shared" si="3"/>
        <v>6.8579999999999997</v>
      </c>
      <c r="F69" s="57">
        <f t="shared" si="5"/>
        <v>376.93599999999992</v>
      </c>
      <c r="G69" s="57">
        <f t="shared" si="4"/>
        <v>2.794</v>
      </c>
      <c r="H69" s="6">
        <v>0.27</v>
      </c>
      <c r="I69" s="6">
        <v>0.11</v>
      </c>
    </row>
    <row r="70" spans="1:9" x14ac:dyDescent="0.25">
      <c r="A70" s="12">
        <v>26567</v>
      </c>
      <c r="B70" s="6">
        <f t="shared" si="0"/>
        <v>25</v>
      </c>
      <c r="C70" s="6">
        <f t="shared" si="1"/>
        <v>9</v>
      </c>
      <c r="D70" s="6">
        <f t="shared" si="2"/>
        <v>1972</v>
      </c>
      <c r="E70" s="57">
        <f t="shared" si="3"/>
        <v>8.1280000000000001</v>
      </c>
      <c r="F70" s="57">
        <f t="shared" si="5"/>
        <v>385.06399999999991</v>
      </c>
      <c r="G70" s="57">
        <f t="shared" si="4"/>
        <v>4.0640000000000001</v>
      </c>
      <c r="H70" s="6">
        <v>0.32</v>
      </c>
      <c r="I70" s="6">
        <v>0.16</v>
      </c>
    </row>
    <row r="71" spans="1:9" x14ac:dyDescent="0.25">
      <c r="A71" s="12">
        <v>26568</v>
      </c>
      <c r="B71" s="6">
        <f t="shared" si="0"/>
        <v>26</v>
      </c>
      <c r="C71" s="6">
        <f t="shared" si="1"/>
        <v>9</v>
      </c>
      <c r="D71" s="6">
        <f t="shared" si="2"/>
        <v>1972</v>
      </c>
      <c r="E71" s="57">
        <f t="shared" si="3"/>
        <v>4.3180000000000005</v>
      </c>
      <c r="F71" s="57">
        <f t="shared" si="5"/>
        <v>389.38199999999989</v>
      </c>
      <c r="G71" s="57">
        <f t="shared" si="4"/>
        <v>4.3180000000000005</v>
      </c>
      <c r="H71" s="6">
        <v>0.17</v>
      </c>
      <c r="I71" s="6">
        <v>0.17</v>
      </c>
    </row>
    <row r="72" spans="1:9" x14ac:dyDescent="0.25">
      <c r="A72" s="12">
        <v>26569</v>
      </c>
      <c r="B72" s="6">
        <f t="shared" si="0"/>
        <v>27</v>
      </c>
      <c r="C72" s="6">
        <f t="shared" si="1"/>
        <v>9</v>
      </c>
      <c r="D72" s="6">
        <f t="shared" si="2"/>
        <v>1972</v>
      </c>
      <c r="E72" s="57">
        <f t="shared" si="3"/>
        <v>1.5239999999999998</v>
      </c>
      <c r="F72" s="57">
        <f t="shared" si="5"/>
        <v>390.90599999999989</v>
      </c>
      <c r="G72" s="57">
        <f t="shared" si="4"/>
        <v>4.5719999999999992</v>
      </c>
      <c r="H72" s="6">
        <v>0.06</v>
      </c>
      <c r="I72" s="6">
        <v>0.18</v>
      </c>
    </row>
    <row r="73" spans="1:9" x14ac:dyDescent="0.25">
      <c r="A73" s="12">
        <v>26570</v>
      </c>
      <c r="B73" s="6">
        <f t="shared" si="0"/>
        <v>28</v>
      </c>
      <c r="C73" s="6">
        <f t="shared" si="1"/>
        <v>9</v>
      </c>
      <c r="D73" s="6">
        <f t="shared" si="2"/>
        <v>1972</v>
      </c>
      <c r="E73" s="57">
        <f t="shared" si="3"/>
        <v>0</v>
      </c>
      <c r="F73" s="57">
        <f t="shared" si="5"/>
        <v>390.90599999999989</v>
      </c>
      <c r="G73" s="57">
        <f t="shared" si="4"/>
        <v>5.08</v>
      </c>
      <c r="H73" s="6">
        <v>0</v>
      </c>
      <c r="I73" s="6">
        <v>0.2</v>
      </c>
    </row>
    <row r="74" spans="1:9" x14ac:dyDescent="0.25">
      <c r="A74" s="12">
        <v>26571</v>
      </c>
      <c r="B74" s="6">
        <f t="shared" si="0"/>
        <v>29</v>
      </c>
      <c r="C74" s="6">
        <f t="shared" si="1"/>
        <v>9</v>
      </c>
      <c r="D74" s="6">
        <f t="shared" si="2"/>
        <v>1972</v>
      </c>
      <c r="E74" s="57">
        <f t="shared" si="3"/>
        <v>14.731999999999998</v>
      </c>
      <c r="F74" s="57">
        <f t="shared" si="5"/>
        <v>405.63799999999986</v>
      </c>
      <c r="G74" s="57">
        <f t="shared" si="4"/>
        <v>4.0640000000000001</v>
      </c>
      <c r="H74" s="6">
        <v>0.57999999999999996</v>
      </c>
      <c r="I74" s="6">
        <v>0.16</v>
      </c>
    </row>
    <row r="75" spans="1:9" x14ac:dyDescent="0.25">
      <c r="A75" s="12">
        <v>26572</v>
      </c>
      <c r="B75" s="6">
        <f t="shared" si="0"/>
        <v>30</v>
      </c>
      <c r="C75" s="6">
        <f t="shared" si="1"/>
        <v>9</v>
      </c>
      <c r="D75" s="6">
        <f t="shared" si="2"/>
        <v>1972</v>
      </c>
      <c r="E75" s="57">
        <f t="shared" si="3"/>
        <v>20.065999999999999</v>
      </c>
      <c r="F75" s="57">
        <f t="shared" si="5"/>
        <v>425.70399999999984</v>
      </c>
      <c r="G75" s="57">
        <f t="shared" si="4"/>
        <v>4.8259999999999996</v>
      </c>
      <c r="H75" s="6">
        <v>0.79</v>
      </c>
      <c r="I75" s="6">
        <v>0.19</v>
      </c>
    </row>
    <row r="76" spans="1:9" x14ac:dyDescent="0.25">
      <c r="A76" s="12">
        <v>26573</v>
      </c>
      <c r="B76" s="6">
        <f t="shared" si="0"/>
        <v>1</v>
      </c>
      <c r="C76" s="6">
        <f t="shared" si="1"/>
        <v>10</v>
      </c>
      <c r="D76" s="6">
        <f t="shared" si="2"/>
        <v>1972</v>
      </c>
      <c r="E76" s="57">
        <f t="shared" si="3"/>
        <v>21.335999999999999</v>
      </c>
      <c r="F76" s="57">
        <f t="shared" si="5"/>
        <v>447.03999999999985</v>
      </c>
      <c r="G76" s="57">
        <f t="shared" si="4"/>
        <v>4.8259999999999996</v>
      </c>
      <c r="H76" s="6">
        <v>0.84</v>
      </c>
      <c r="I76" s="6">
        <v>0.19</v>
      </c>
    </row>
    <row r="77" spans="1:9" x14ac:dyDescent="0.25">
      <c r="A77" s="12">
        <v>26574</v>
      </c>
      <c r="B77" s="6">
        <f t="shared" si="0"/>
        <v>2</v>
      </c>
      <c r="C77" s="6">
        <f t="shared" si="1"/>
        <v>10</v>
      </c>
      <c r="D77" s="6">
        <f t="shared" si="2"/>
        <v>1972</v>
      </c>
      <c r="E77" s="57">
        <f t="shared" si="3"/>
        <v>2.54</v>
      </c>
      <c r="F77" s="57">
        <f t="shared" si="5"/>
        <v>449.57999999999987</v>
      </c>
      <c r="G77" s="57">
        <f t="shared" si="4"/>
        <v>7.6199999999999992</v>
      </c>
      <c r="H77" s="6">
        <v>0.1</v>
      </c>
      <c r="I77" s="6">
        <v>0.3</v>
      </c>
    </row>
    <row r="78" spans="1:9" x14ac:dyDescent="0.25">
      <c r="A78" s="12">
        <v>26575</v>
      </c>
      <c r="B78" s="6">
        <f t="shared" si="0"/>
        <v>3</v>
      </c>
      <c r="C78" s="6">
        <f t="shared" si="1"/>
        <v>10</v>
      </c>
      <c r="D78" s="6">
        <f t="shared" si="2"/>
        <v>1972</v>
      </c>
      <c r="E78" s="57">
        <f t="shared" si="3"/>
        <v>0</v>
      </c>
      <c r="F78" s="57">
        <f t="shared" si="5"/>
        <v>449.57999999999987</v>
      </c>
      <c r="G78" s="57">
        <f t="shared" si="4"/>
        <v>6.0959999999999992</v>
      </c>
      <c r="H78" s="6">
        <v>0</v>
      </c>
      <c r="I78" s="6">
        <v>0.24</v>
      </c>
    </row>
    <row r="79" spans="1:9" x14ac:dyDescent="0.25">
      <c r="A79" s="12">
        <v>26576</v>
      </c>
      <c r="B79" s="6">
        <f t="shared" si="0"/>
        <v>4</v>
      </c>
      <c r="C79" s="6">
        <f t="shared" si="1"/>
        <v>10</v>
      </c>
      <c r="D79" s="6">
        <f t="shared" si="2"/>
        <v>1972</v>
      </c>
      <c r="E79" s="57">
        <f t="shared" si="3"/>
        <v>20.065999999999999</v>
      </c>
      <c r="F79" s="57">
        <f t="shared" si="5"/>
        <v>469.64599999999984</v>
      </c>
      <c r="G79" s="57">
        <f t="shared" si="4"/>
        <v>4.8259999999999996</v>
      </c>
      <c r="H79" s="6">
        <v>0.79</v>
      </c>
      <c r="I79" s="6">
        <v>0.19</v>
      </c>
    </row>
    <row r="80" spans="1:9" x14ac:dyDescent="0.25">
      <c r="A80" s="12">
        <v>26577</v>
      </c>
      <c r="B80" s="6">
        <f t="shared" si="0"/>
        <v>5</v>
      </c>
      <c r="C80" s="6">
        <f t="shared" si="1"/>
        <v>10</v>
      </c>
      <c r="D80" s="6">
        <f t="shared" si="2"/>
        <v>1972</v>
      </c>
      <c r="E80" s="57">
        <f t="shared" si="3"/>
        <v>28.955999999999996</v>
      </c>
      <c r="F80" s="57">
        <f t="shared" si="5"/>
        <v>498.60199999999986</v>
      </c>
      <c r="G80" s="57">
        <f t="shared" si="4"/>
        <v>2.2859999999999996</v>
      </c>
      <c r="H80" s="6">
        <v>1.1399999999999999</v>
      </c>
      <c r="I80" s="6">
        <v>0.09</v>
      </c>
    </row>
    <row r="81" spans="1:9" x14ac:dyDescent="0.25">
      <c r="A81" s="12">
        <v>26578</v>
      </c>
      <c r="B81" s="6">
        <f t="shared" si="0"/>
        <v>6</v>
      </c>
      <c r="C81" s="6">
        <f t="shared" si="1"/>
        <v>10</v>
      </c>
      <c r="D81" s="6">
        <f t="shared" si="2"/>
        <v>1972</v>
      </c>
      <c r="E81" s="57">
        <f t="shared" si="3"/>
        <v>0.254</v>
      </c>
      <c r="F81" s="57">
        <f t="shared" si="5"/>
        <v>498.85599999999988</v>
      </c>
      <c r="G81" s="57">
        <f t="shared" si="4"/>
        <v>3.302</v>
      </c>
      <c r="H81" s="6">
        <v>0.01</v>
      </c>
      <c r="I81" s="6">
        <v>0.13</v>
      </c>
    </row>
    <row r="82" spans="1:9" x14ac:dyDescent="0.25">
      <c r="A82" s="12">
        <v>26579</v>
      </c>
      <c r="B82" s="6">
        <f t="shared" si="0"/>
        <v>7</v>
      </c>
      <c r="C82" s="6">
        <f t="shared" si="1"/>
        <v>10</v>
      </c>
      <c r="D82" s="6">
        <f t="shared" si="2"/>
        <v>1972</v>
      </c>
      <c r="E82" s="57">
        <f t="shared" si="3"/>
        <v>10.667999999999999</v>
      </c>
      <c r="F82" s="57">
        <f t="shared" si="5"/>
        <v>509.52399999999989</v>
      </c>
      <c r="G82" s="57">
        <f t="shared" si="4"/>
        <v>5.5880000000000001</v>
      </c>
      <c r="H82" s="6">
        <v>0.42</v>
      </c>
      <c r="I82" s="6">
        <v>0.22</v>
      </c>
    </row>
    <row r="83" spans="1:9" x14ac:dyDescent="0.25">
      <c r="A83" s="12">
        <v>26580</v>
      </c>
      <c r="B83" s="6">
        <f t="shared" si="0"/>
        <v>8</v>
      </c>
      <c r="C83" s="6">
        <f t="shared" si="1"/>
        <v>10</v>
      </c>
      <c r="D83" s="6">
        <f t="shared" si="2"/>
        <v>1972</v>
      </c>
      <c r="E83" s="57">
        <f t="shared" si="3"/>
        <v>2.54</v>
      </c>
      <c r="F83" s="57">
        <f t="shared" si="5"/>
        <v>512.06399999999985</v>
      </c>
      <c r="G83" s="57">
        <f t="shared" si="4"/>
        <v>3.8099999999999996</v>
      </c>
      <c r="H83" s="6">
        <v>0.1</v>
      </c>
      <c r="I83" s="6">
        <v>0.15</v>
      </c>
    </row>
    <row r="84" spans="1:9" x14ac:dyDescent="0.25">
      <c r="A84" s="12">
        <v>26581</v>
      </c>
      <c r="B84" s="6">
        <f t="shared" si="0"/>
        <v>9</v>
      </c>
      <c r="C84" s="6">
        <f t="shared" si="1"/>
        <v>10</v>
      </c>
      <c r="D84" s="6">
        <f t="shared" si="2"/>
        <v>1972</v>
      </c>
      <c r="E84" s="57">
        <f t="shared" si="3"/>
        <v>3.8099999999999996</v>
      </c>
      <c r="F84" s="57">
        <f t="shared" si="5"/>
        <v>515.8739999999998</v>
      </c>
      <c r="G84" s="57">
        <f t="shared" si="4"/>
        <v>4.0640000000000001</v>
      </c>
      <c r="H84" s="6">
        <v>0.15</v>
      </c>
      <c r="I84" s="6">
        <v>0.16</v>
      </c>
    </row>
    <row r="85" spans="1:9" x14ac:dyDescent="0.25">
      <c r="A85" s="12">
        <v>26582</v>
      </c>
      <c r="B85" s="6">
        <f t="shared" si="0"/>
        <v>10</v>
      </c>
      <c r="C85" s="6">
        <f t="shared" si="1"/>
        <v>10</v>
      </c>
      <c r="D85" s="6">
        <f t="shared" si="2"/>
        <v>1972</v>
      </c>
      <c r="E85" s="57">
        <f t="shared" si="3"/>
        <v>4.3180000000000005</v>
      </c>
      <c r="F85" s="57">
        <f t="shared" si="5"/>
        <v>520.19199999999978</v>
      </c>
      <c r="G85" s="57">
        <f t="shared" si="4"/>
        <v>5.5880000000000001</v>
      </c>
      <c r="H85" s="6">
        <v>0.17</v>
      </c>
      <c r="I85" s="6">
        <v>0.22</v>
      </c>
    </row>
    <row r="86" spans="1:9" x14ac:dyDescent="0.25">
      <c r="A86" s="12">
        <v>26583</v>
      </c>
      <c r="B86" s="6">
        <f t="shared" si="0"/>
        <v>11</v>
      </c>
      <c r="C86" s="6">
        <f t="shared" si="1"/>
        <v>10</v>
      </c>
      <c r="D86" s="6">
        <f t="shared" si="2"/>
        <v>1972</v>
      </c>
      <c r="E86" s="57">
        <f t="shared" si="3"/>
        <v>23.114000000000001</v>
      </c>
      <c r="F86" s="57">
        <f t="shared" si="5"/>
        <v>543.30599999999981</v>
      </c>
      <c r="G86" s="57">
        <f t="shared" si="4"/>
        <v>3.8099999999999996</v>
      </c>
      <c r="H86" s="6">
        <v>0.91</v>
      </c>
      <c r="I86" s="6">
        <v>0.15</v>
      </c>
    </row>
    <row r="87" spans="1:9" x14ac:dyDescent="0.25">
      <c r="A87" s="12">
        <v>26584</v>
      </c>
      <c r="B87" s="6">
        <f t="shared" si="0"/>
        <v>12</v>
      </c>
      <c r="C87" s="6">
        <f t="shared" si="1"/>
        <v>10</v>
      </c>
      <c r="D87" s="6">
        <f t="shared" si="2"/>
        <v>1972</v>
      </c>
      <c r="E87" s="57">
        <f t="shared" si="3"/>
        <v>18.033999999999999</v>
      </c>
      <c r="F87" s="57">
        <f t="shared" si="5"/>
        <v>561.3399999999998</v>
      </c>
      <c r="G87" s="57">
        <f t="shared" si="4"/>
        <v>4.0640000000000001</v>
      </c>
      <c r="H87" s="6">
        <v>0.71</v>
      </c>
      <c r="I87" s="6">
        <v>0.16</v>
      </c>
    </row>
    <row r="88" spans="1:9" x14ac:dyDescent="0.25">
      <c r="A88" s="12">
        <v>26585</v>
      </c>
      <c r="B88" s="6">
        <f t="shared" si="0"/>
        <v>13</v>
      </c>
      <c r="C88" s="6">
        <f t="shared" si="1"/>
        <v>10</v>
      </c>
      <c r="D88" s="6">
        <f t="shared" si="2"/>
        <v>1972</v>
      </c>
      <c r="E88" s="57">
        <f t="shared" si="3"/>
        <v>1.016</v>
      </c>
      <c r="F88" s="57">
        <f t="shared" si="5"/>
        <v>562.35599999999977</v>
      </c>
      <c r="G88" s="57">
        <f t="shared" si="4"/>
        <v>6.0959999999999992</v>
      </c>
      <c r="H88" s="6">
        <v>0.04</v>
      </c>
      <c r="I88" s="6">
        <v>0.24</v>
      </c>
    </row>
    <row r="89" spans="1:9" x14ac:dyDescent="0.25">
      <c r="A89" s="12">
        <v>26586</v>
      </c>
      <c r="B89" s="6">
        <f t="shared" si="0"/>
        <v>14</v>
      </c>
      <c r="C89" s="6">
        <f t="shared" si="1"/>
        <v>10</v>
      </c>
      <c r="D89" s="6">
        <f t="shared" si="2"/>
        <v>1972</v>
      </c>
      <c r="E89" s="57">
        <f t="shared" si="3"/>
        <v>48.513999999999996</v>
      </c>
      <c r="F89" s="57">
        <f t="shared" si="5"/>
        <v>610.86999999999978</v>
      </c>
      <c r="G89" s="57">
        <f t="shared" si="4"/>
        <v>2.794</v>
      </c>
      <c r="H89" s="6">
        <v>1.91</v>
      </c>
      <c r="I89" s="6">
        <v>0.11</v>
      </c>
    </row>
    <row r="90" spans="1:9" x14ac:dyDescent="0.25">
      <c r="A90" s="12">
        <v>26587</v>
      </c>
      <c r="B90" s="6">
        <f t="shared" si="0"/>
        <v>15</v>
      </c>
      <c r="C90" s="6">
        <f t="shared" si="1"/>
        <v>10</v>
      </c>
      <c r="D90" s="6">
        <f t="shared" si="2"/>
        <v>1972</v>
      </c>
      <c r="E90" s="57">
        <f t="shared" si="3"/>
        <v>5.8419999999999996</v>
      </c>
      <c r="F90" s="57">
        <f t="shared" si="5"/>
        <v>616.71199999999976</v>
      </c>
      <c r="G90" s="57">
        <f t="shared" si="4"/>
        <v>3.0479999999999996</v>
      </c>
      <c r="H90" s="6">
        <v>0.23</v>
      </c>
      <c r="I90" s="6">
        <v>0.12</v>
      </c>
    </row>
    <row r="91" spans="1:9" x14ac:dyDescent="0.25">
      <c r="A91" s="12">
        <v>26588</v>
      </c>
      <c r="B91" s="6">
        <f t="shared" si="0"/>
        <v>16</v>
      </c>
      <c r="C91" s="6">
        <f t="shared" si="1"/>
        <v>10</v>
      </c>
      <c r="D91" s="6">
        <f t="shared" si="2"/>
        <v>1972</v>
      </c>
      <c r="E91" s="57">
        <f t="shared" si="3"/>
        <v>15.493999999999998</v>
      </c>
      <c r="F91" s="57">
        <f t="shared" si="5"/>
        <v>632.20599999999979</v>
      </c>
      <c r="G91" s="57">
        <f t="shared" si="4"/>
        <v>2.794</v>
      </c>
      <c r="H91" s="6">
        <v>0.61</v>
      </c>
      <c r="I91" s="6">
        <v>0.11</v>
      </c>
    </row>
    <row r="92" spans="1:9" x14ac:dyDescent="0.25">
      <c r="A92" s="12">
        <v>26589</v>
      </c>
      <c r="B92" s="6">
        <f t="shared" si="0"/>
        <v>17</v>
      </c>
      <c r="C92" s="6">
        <f t="shared" si="1"/>
        <v>10</v>
      </c>
      <c r="D92" s="6">
        <f t="shared" si="2"/>
        <v>1972</v>
      </c>
      <c r="E92" s="57">
        <f t="shared" si="3"/>
        <v>13.208</v>
      </c>
      <c r="F92" s="57">
        <f t="shared" si="5"/>
        <v>645.41399999999976</v>
      </c>
      <c r="G92" s="57">
        <f t="shared" si="4"/>
        <v>6.8579999999999997</v>
      </c>
      <c r="H92" s="6">
        <v>0.52</v>
      </c>
      <c r="I92" s="6">
        <v>0.27</v>
      </c>
    </row>
    <row r="93" spans="1:9" x14ac:dyDescent="0.25">
      <c r="A93" s="12">
        <v>26590</v>
      </c>
      <c r="B93" s="6">
        <f t="shared" ref="B93:B156" si="6">+DAY(A93)</f>
        <v>18</v>
      </c>
      <c r="C93" s="6">
        <f t="shared" ref="C93:C156" si="7">+MONTH(A93)</f>
        <v>10</v>
      </c>
      <c r="D93" s="6">
        <f t="shared" ref="D93:D156" si="8">+YEAR(A93)</f>
        <v>1972</v>
      </c>
      <c r="E93" s="57">
        <f t="shared" si="3"/>
        <v>10.921999999999999</v>
      </c>
      <c r="F93" s="57">
        <f t="shared" si="5"/>
        <v>656.33599999999979</v>
      </c>
      <c r="G93" s="57">
        <f t="shared" si="4"/>
        <v>4.5719999999999992</v>
      </c>
      <c r="H93" s="6">
        <v>0.43</v>
      </c>
      <c r="I93" s="6">
        <v>0.18</v>
      </c>
    </row>
    <row r="94" spans="1:9" x14ac:dyDescent="0.25">
      <c r="A94" s="12">
        <v>26591</v>
      </c>
      <c r="B94" s="6">
        <f t="shared" si="6"/>
        <v>19</v>
      </c>
      <c r="C94" s="6">
        <f t="shared" si="7"/>
        <v>10</v>
      </c>
      <c r="D94" s="6">
        <f t="shared" si="8"/>
        <v>1972</v>
      </c>
      <c r="E94" s="57">
        <f t="shared" si="3"/>
        <v>8.8899999999999988</v>
      </c>
      <c r="F94" s="57">
        <f t="shared" si="5"/>
        <v>665.22599999999977</v>
      </c>
      <c r="G94" s="57">
        <f t="shared" si="4"/>
        <v>2.2859999999999996</v>
      </c>
      <c r="H94" s="6">
        <v>0.35</v>
      </c>
      <c r="I94" s="6">
        <v>0.09</v>
      </c>
    </row>
    <row r="95" spans="1:9" x14ac:dyDescent="0.25">
      <c r="A95" s="12">
        <v>26592</v>
      </c>
      <c r="B95" s="6">
        <f t="shared" si="6"/>
        <v>20</v>
      </c>
      <c r="C95" s="6">
        <f t="shared" si="7"/>
        <v>10</v>
      </c>
      <c r="D95" s="6">
        <f t="shared" si="8"/>
        <v>1972</v>
      </c>
      <c r="E95" s="57">
        <f t="shared" si="3"/>
        <v>33.781999999999996</v>
      </c>
      <c r="F95" s="57">
        <f t="shared" si="5"/>
        <v>699.00799999999981</v>
      </c>
      <c r="G95" s="57">
        <f t="shared" si="4"/>
        <v>3.302</v>
      </c>
      <c r="H95" s="6">
        <v>1.33</v>
      </c>
      <c r="I95" s="6">
        <v>0.13</v>
      </c>
    </row>
    <row r="96" spans="1:9" x14ac:dyDescent="0.25">
      <c r="A96" s="12">
        <v>26593</v>
      </c>
      <c r="B96" s="6">
        <f t="shared" si="6"/>
        <v>21</v>
      </c>
      <c r="C96" s="6">
        <f t="shared" si="7"/>
        <v>10</v>
      </c>
      <c r="D96" s="6">
        <f t="shared" si="8"/>
        <v>1972</v>
      </c>
      <c r="E96" s="57">
        <f t="shared" si="3"/>
        <v>23.114000000000001</v>
      </c>
      <c r="F96" s="57">
        <f t="shared" si="5"/>
        <v>722.12199999999984</v>
      </c>
      <c r="G96" s="57">
        <f t="shared" si="4"/>
        <v>4.0640000000000001</v>
      </c>
      <c r="H96" s="6">
        <v>0.91</v>
      </c>
      <c r="I96" s="6">
        <v>0.16</v>
      </c>
    </row>
    <row r="97" spans="1:9" x14ac:dyDescent="0.25">
      <c r="A97" s="12">
        <v>26594</v>
      </c>
      <c r="B97" s="6">
        <f t="shared" si="6"/>
        <v>22</v>
      </c>
      <c r="C97" s="6">
        <f t="shared" si="7"/>
        <v>10</v>
      </c>
      <c r="D97" s="6">
        <f t="shared" si="8"/>
        <v>1972</v>
      </c>
      <c r="E97" s="57">
        <f t="shared" si="3"/>
        <v>7.8739999999999997</v>
      </c>
      <c r="F97" s="57">
        <f t="shared" si="5"/>
        <v>729.99599999999987</v>
      </c>
      <c r="G97" s="57">
        <f t="shared" si="4"/>
        <v>9.1439999999999984</v>
      </c>
      <c r="H97" s="6">
        <v>0.31</v>
      </c>
      <c r="I97" s="6">
        <v>0.36</v>
      </c>
    </row>
    <row r="98" spans="1:9" x14ac:dyDescent="0.25">
      <c r="A98" s="12">
        <v>26595</v>
      </c>
      <c r="B98" s="6">
        <f t="shared" si="6"/>
        <v>23</v>
      </c>
      <c r="C98" s="6">
        <f t="shared" si="7"/>
        <v>10</v>
      </c>
      <c r="D98" s="6">
        <f t="shared" si="8"/>
        <v>1972</v>
      </c>
      <c r="E98" s="57">
        <f t="shared" si="3"/>
        <v>4.0640000000000001</v>
      </c>
      <c r="F98" s="57">
        <f t="shared" si="5"/>
        <v>734.05999999999983</v>
      </c>
      <c r="G98" s="57">
        <f t="shared" si="4"/>
        <v>5.8419999999999996</v>
      </c>
      <c r="H98" s="6">
        <v>0.16</v>
      </c>
      <c r="I98" s="6">
        <v>0.23</v>
      </c>
    </row>
    <row r="99" spans="1:9" x14ac:dyDescent="0.25">
      <c r="A99" s="12">
        <v>26596</v>
      </c>
      <c r="B99" s="6">
        <f t="shared" si="6"/>
        <v>24</v>
      </c>
      <c r="C99" s="6">
        <f t="shared" si="7"/>
        <v>10</v>
      </c>
      <c r="D99" s="6">
        <f t="shared" si="8"/>
        <v>1972</v>
      </c>
      <c r="E99" s="57">
        <f t="shared" si="3"/>
        <v>8.8899999999999988</v>
      </c>
      <c r="F99" s="57">
        <f t="shared" si="5"/>
        <v>742.94999999999982</v>
      </c>
      <c r="G99" s="57">
        <f t="shared" si="4"/>
        <v>4.3180000000000005</v>
      </c>
      <c r="H99" s="6">
        <v>0.35</v>
      </c>
      <c r="I99" s="6">
        <v>0.17</v>
      </c>
    </row>
    <row r="100" spans="1:9" x14ac:dyDescent="0.25">
      <c r="A100" s="12">
        <v>26597</v>
      </c>
      <c r="B100" s="6">
        <f t="shared" si="6"/>
        <v>25</v>
      </c>
      <c r="C100" s="6">
        <f t="shared" si="7"/>
        <v>10</v>
      </c>
      <c r="D100" s="6">
        <f t="shared" si="8"/>
        <v>1972</v>
      </c>
      <c r="E100" s="57">
        <f t="shared" si="3"/>
        <v>5.8419999999999996</v>
      </c>
      <c r="F100" s="57">
        <f t="shared" si="5"/>
        <v>748.7919999999998</v>
      </c>
      <c r="G100" s="57">
        <f t="shared" si="4"/>
        <v>5.3339999999999996</v>
      </c>
      <c r="H100" s="6">
        <v>0.23</v>
      </c>
      <c r="I100" s="6">
        <v>0.21</v>
      </c>
    </row>
    <row r="101" spans="1:9" x14ac:dyDescent="0.25">
      <c r="A101" s="12">
        <v>26598</v>
      </c>
      <c r="B101" s="6">
        <f t="shared" si="6"/>
        <v>26</v>
      </c>
      <c r="C101" s="6">
        <f t="shared" si="7"/>
        <v>10</v>
      </c>
      <c r="D101" s="6">
        <f t="shared" si="8"/>
        <v>1972</v>
      </c>
      <c r="E101" s="57">
        <f t="shared" si="3"/>
        <v>0</v>
      </c>
      <c r="F101" s="57">
        <f t="shared" si="5"/>
        <v>748.7919999999998</v>
      </c>
      <c r="G101" s="57">
        <f t="shared" si="4"/>
        <v>5.8419999999999996</v>
      </c>
      <c r="H101" s="6">
        <v>0</v>
      </c>
      <c r="I101" s="6">
        <v>0.23</v>
      </c>
    </row>
    <row r="102" spans="1:9" x14ac:dyDescent="0.25">
      <c r="A102" s="12">
        <v>26599</v>
      </c>
      <c r="B102" s="6">
        <f t="shared" si="6"/>
        <v>27</v>
      </c>
      <c r="C102" s="6">
        <f t="shared" si="7"/>
        <v>10</v>
      </c>
      <c r="D102" s="6">
        <f t="shared" si="8"/>
        <v>1972</v>
      </c>
      <c r="E102" s="57">
        <f t="shared" si="3"/>
        <v>13.462</v>
      </c>
      <c r="F102" s="57">
        <f t="shared" si="5"/>
        <v>762.25399999999979</v>
      </c>
      <c r="G102" s="57">
        <f t="shared" si="4"/>
        <v>3.302</v>
      </c>
      <c r="H102" s="6">
        <v>0.53</v>
      </c>
      <c r="I102" s="6">
        <v>0.13</v>
      </c>
    </row>
    <row r="103" spans="1:9" x14ac:dyDescent="0.25">
      <c r="A103" s="12">
        <v>26600</v>
      </c>
      <c r="B103" s="6">
        <f t="shared" si="6"/>
        <v>28</v>
      </c>
      <c r="C103" s="6">
        <f t="shared" si="7"/>
        <v>10</v>
      </c>
      <c r="D103" s="6">
        <f t="shared" si="8"/>
        <v>1972</v>
      </c>
      <c r="E103" s="57">
        <f t="shared" si="3"/>
        <v>5.3339999999999996</v>
      </c>
      <c r="F103" s="57">
        <f t="shared" si="5"/>
        <v>767.58799999999974</v>
      </c>
      <c r="G103" s="57">
        <f t="shared" si="4"/>
        <v>2.794</v>
      </c>
      <c r="H103" s="6">
        <v>0.21</v>
      </c>
      <c r="I103" s="6">
        <v>0.11</v>
      </c>
    </row>
    <row r="104" spans="1:9" x14ac:dyDescent="0.25">
      <c r="A104" s="12">
        <v>26601</v>
      </c>
      <c r="B104" s="6">
        <f t="shared" si="6"/>
        <v>29</v>
      </c>
      <c r="C104" s="6">
        <f t="shared" si="7"/>
        <v>10</v>
      </c>
      <c r="D104" s="6">
        <f t="shared" si="8"/>
        <v>1972</v>
      </c>
      <c r="E104" s="57">
        <f t="shared" si="3"/>
        <v>0</v>
      </c>
      <c r="F104" s="57">
        <f t="shared" si="5"/>
        <v>767.58799999999974</v>
      </c>
      <c r="G104" s="57">
        <f t="shared" si="4"/>
        <v>3.556</v>
      </c>
      <c r="H104" s="6">
        <v>0</v>
      </c>
      <c r="I104" s="6">
        <v>0.14000000000000001</v>
      </c>
    </row>
    <row r="105" spans="1:9" x14ac:dyDescent="0.25">
      <c r="A105" s="12">
        <v>26602</v>
      </c>
      <c r="B105" s="6">
        <f t="shared" si="6"/>
        <v>30</v>
      </c>
      <c r="C105" s="6">
        <f t="shared" si="7"/>
        <v>10</v>
      </c>
      <c r="D105" s="6">
        <f t="shared" si="8"/>
        <v>1972</v>
      </c>
      <c r="E105" s="57">
        <f t="shared" si="3"/>
        <v>0</v>
      </c>
      <c r="F105" s="57">
        <f t="shared" si="5"/>
        <v>767.58799999999974</v>
      </c>
      <c r="G105" s="57">
        <f t="shared" si="4"/>
        <v>4.3180000000000005</v>
      </c>
      <c r="H105" s="6">
        <v>0</v>
      </c>
      <c r="I105" s="6">
        <v>0.17</v>
      </c>
    </row>
    <row r="106" spans="1:9" x14ac:dyDescent="0.25">
      <c r="A106" s="12">
        <v>26603</v>
      </c>
      <c r="B106" s="6">
        <f t="shared" si="6"/>
        <v>31</v>
      </c>
      <c r="C106" s="6">
        <f t="shared" si="7"/>
        <v>10</v>
      </c>
      <c r="D106" s="6">
        <f t="shared" si="8"/>
        <v>1972</v>
      </c>
      <c r="E106" s="57">
        <f t="shared" si="3"/>
        <v>0</v>
      </c>
      <c r="F106" s="57">
        <f t="shared" si="5"/>
        <v>767.58799999999974</v>
      </c>
      <c r="G106" s="57">
        <f t="shared" si="4"/>
        <v>3.8099999999999996</v>
      </c>
      <c r="H106" s="6">
        <v>0</v>
      </c>
      <c r="I106" s="6">
        <v>0.15</v>
      </c>
    </row>
    <row r="107" spans="1:9" x14ac:dyDescent="0.25">
      <c r="A107" s="12">
        <v>26604</v>
      </c>
      <c r="B107" s="6">
        <f t="shared" si="6"/>
        <v>1</v>
      </c>
      <c r="C107" s="6">
        <f t="shared" si="7"/>
        <v>11</v>
      </c>
      <c r="D107" s="6">
        <f t="shared" si="8"/>
        <v>1972</v>
      </c>
      <c r="E107" s="57">
        <f t="shared" si="3"/>
        <v>0</v>
      </c>
      <c r="F107" s="57">
        <f t="shared" si="5"/>
        <v>767.58799999999974</v>
      </c>
      <c r="G107" s="57">
        <f t="shared" si="4"/>
        <v>3.0479999999999996</v>
      </c>
      <c r="H107" s="6">
        <v>0</v>
      </c>
      <c r="I107" s="6">
        <v>0.12</v>
      </c>
    </row>
    <row r="108" spans="1:9" x14ac:dyDescent="0.25">
      <c r="A108" s="12">
        <v>26605</v>
      </c>
      <c r="B108" s="6">
        <f t="shared" si="6"/>
        <v>2</v>
      </c>
      <c r="C108" s="6">
        <f t="shared" si="7"/>
        <v>11</v>
      </c>
      <c r="D108" s="6">
        <f t="shared" si="8"/>
        <v>1972</v>
      </c>
      <c r="E108" s="57">
        <f t="shared" si="3"/>
        <v>0</v>
      </c>
      <c r="F108" s="57">
        <f t="shared" si="5"/>
        <v>767.58799999999974</v>
      </c>
      <c r="G108" s="57">
        <f t="shared" si="4"/>
        <v>4.5719999999999992</v>
      </c>
      <c r="H108" s="6">
        <v>0</v>
      </c>
      <c r="I108" s="6">
        <v>0.18</v>
      </c>
    </row>
    <row r="109" spans="1:9" x14ac:dyDescent="0.25">
      <c r="A109" s="12">
        <v>26606</v>
      </c>
      <c r="B109" s="6">
        <f t="shared" si="6"/>
        <v>3</v>
      </c>
      <c r="C109" s="6">
        <f t="shared" si="7"/>
        <v>11</v>
      </c>
      <c r="D109" s="6">
        <f t="shared" si="8"/>
        <v>1972</v>
      </c>
      <c r="E109" s="57">
        <f t="shared" si="3"/>
        <v>6.35</v>
      </c>
      <c r="F109" s="57">
        <f t="shared" si="5"/>
        <v>773.93799999999976</v>
      </c>
      <c r="G109" s="57">
        <f t="shared" si="4"/>
        <v>4.3180000000000005</v>
      </c>
      <c r="H109" s="6">
        <v>0.25</v>
      </c>
      <c r="I109" s="6">
        <v>0.17</v>
      </c>
    </row>
    <row r="110" spans="1:9" x14ac:dyDescent="0.25">
      <c r="A110" s="12">
        <v>26607</v>
      </c>
      <c r="B110" s="6">
        <f t="shared" si="6"/>
        <v>4</v>
      </c>
      <c r="C110" s="6">
        <f t="shared" si="7"/>
        <v>11</v>
      </c>
      <c r="D110" s="6">
        <f t="shared" si="8"/>
        <v>1972</v>
      </c>
      <c r="E110" s="57">
        <f t="shared" si="3"/>
        <v>0</v>
      </c>
      <c r="F110" s="57">
        <f t="shared" si="5"/>
        <v>773.93799999999976</v>
      </c>
      <c r="G110" s="57">
        <f t="shared" si="4"/>
        <v>3.556</v>
      </c>
      <c r="H110" s="6">
        <v>0</v>
      </c>
      <c r="I110" s="6">
        <v>0.14000000000000001</v>
      </c>
    </row>
    <row r="111" spans="1:9" x14ac:dyDescent="0.25">
      <c r="A111" s="12">
        <v>26608</v>
      </c>
      <c r="B111" s="6">
        <f t="shared" si="6"/>
        <v>5</v>
      </c>
      <c r="C111" s="6">
        <f t="shared" si="7"/>
        <v>11</v>
      </c>
      <c r="D111" s="6">
        <f t="shared" si="8"/>
        <v>1972</v>
      </c>
      <c r="E111" s="57">
        <f t="shared" ref="E111:E174" si="9">+H111*25.4</f>
        <v>0</v>
      </c>
      <c r="F111" s="57">
        <f t="shared" si="5"/>
        <v>773.93799999999976</v>
      </c>
      <c r="G111" s="57">
        <f t="shared" ref="G111:G174" si="10">+I111*25.4</f>
        <v>4.0640000000000001</v>
      </c>
      <c r="H111" s="6">
        <v>0</v>
      </c>
      <c r="I111" s="6">
        <v>0.16</v>
      </c>
    </row>
    <row r="112" spans="1:9" x14ac:dyDescent="0.25">
      <c r="A112" s="12">
        <v>26609</v>
      </c>
      <c r="B112" s="6">
        <f t="shared" si="6"/>
        <v>6</v>
      </c>
      <c r="C112" s="6">
        <f t="shared" si="7"/>
        <v>11</v>
      </c>
      <c r="D112" s="6">
        <f t="shared" si="8"/>
        <v>1972</v>
      </c>
      <c r="E112" s="57">
        <f t="shared" si="9"/>
        <v>0.254</v>
      </c>
      <c r="F112" s="57">
        <f t="shared" ref="F112:F175" si="11">+E112+F111</f>
        <v>774.19199999999978</v>
      </c>
      <c r="G112" s="57">
        <f t="shared" si="10"/>
        <v>4.5719999999999992</v>
      </c>
      <c r="H112" s="6">
        <v>0.01</v>
      </c>
      <c r="I112" s="6">
        <v>0.18</v>
      </c>
    </row>
    <row r="113" spans="1:9" x14ac:dyDescent="0.25">
      <c r="A113" s="12">
        <v>26610</v>
      </c>
      <c r="B113" s="6">
        <f t="shared" si="6"/>
        <v>7</v>
      </c>
      <c r="C113" s="6">
        <f t="shared" si="7"/>
        <v>11</v>
      </c>
      <c r="D113" s="6">
        <f t="shared" si="8"/>
        <v>1972</v>
      </c>
      <c r="E113" s="57">
        <f t="shared" si="9"/>
        <v>0</v>
      </c>
      <c r="F113" s="57">
        <f t="shared" si="11"/>
        <v>774.19199999999978</v>
      </c>
      <c r="G113" s="57">
        <f t="shared" si="10"/>
        <v>4.3180000000000005</v>
      </c>
      <c r="H113" s="6">
        <v>0</v>
      </c>
      <c r="I113" s="6">
        <v>0.17</v>
      </c>
    </row>
    <row r="114" spans="1:9" x14ac:dyDescent="0.25">
      <c r="A114" s="12">
        <v>26611</v>
      </c>
      <c r="B114" s="6">
        <f t="shared" si="6"/>
        <v>8</v>
      </c>
      <c r="C114" s="6">
        <f t="shared" si="7"/>
        <v>11</v>
      </c>
      <c r="D114" s="6">
        <f t="shared" si="8"/>
        <v>1972</v>
      </c>
      <c r="E114" s="57">
        <f t="shared" si="9"/>
        <v>0</v>
      </c>
      <c r="F114" s="57">
        <f t="shared" si="11"/>
        <v>774.19199999999978</v>
      </c>
      <c r="G114" s="57">
        <f t="shared" si="10"/>
        <v>4.5719999999999992</v>
      </c>
      <c r="H114" s="6">
        <v>0</v>
      </c>
      <c r="I114" s="6">
        <v>0.18</v>
      </c>
    </row>
    <row r="115" spans="1:9" x14ac:dyDescent="0.25">
      <c r="A115" s="12">
        <v>26612</v>
      </c>
      <c r="B115" s="6">
        <f t="shared" si="6"/>
        <v>9</v>
      </c>
      <c r="C115" s="6">
        <f t="shared" si="7"/>
        <v>11</v>
      </c>
      <c r="D115" s="6">
        <f t="shared" si="8"/>
        <v>1972</v>
      </c>
      <c r="E115" s="57">
        <f t="shared" si="9"/>
        <v>0</v>
      </c>
      <c r="F115" s="57">
        <f t="shared" si="11"/>
        <v>774.19199999999978</v>
      </c>
      <c r="G115" s="57">
        <f t="shared" si="10"/>
        <v>4.8259999999999996</v>
      </c>
      <c r="H115" s="6">
        <v>0</v>
      </c>
      <c r="I115" s="6">
        <v>0.19</v>
      </c>
    </row>
    <row r="116" spans="1:9" x14ac:dyDescent="0.25">
      <c r="A116" s="12">
        <v>26613</v>
      </c>
      <c r="B116" s="6">
        <f t="shared" si="6"/>
        <v>10</v>
      </c>
      <c r="C116" s="6">
        <f t="shared" si="7"/>
        <v>11</v>
      </c>
      <c r="D116" s="6">
        <f t="shared" si="8"/>
        <v>1972</v>
      </c>
      <c r="E116" s="57">
        <f t="shared" si="9"/>
        <v>0</v>
      </c>
      <c r="F116" s="57">
        <f t="shared" si="11"/>
        <v>774.19199999999978</v>
      </c>
      <c r="G116" s="57">
        <f t="shared" si="10"/>
        <v>5.08</v>
      </c>
      <c r="H116" s="6">
        <v>0</v>
      </c>
      <c r="I116" s="6">
        <v>0.2</v>
      </c>
    </row>
    <row r="117" spans="1:9" x14ac:dyDescent="0.25">
      <c r="A117" s="12">
        <v>26614</v>
      </c>
      <c r="B117" s="6">
        <f t="shared" si="6"/>
        <v>11</v>
      </c>
      <c r="C117" s="6">
        <f t="shared" si="7"/>
        <v>11</v>
      </c>
      <c r="D117" s="6">
        <f t="shared" si="8"/>
        <v>1972</v>
      </c>
      <c r="E117" s="57">
        <f t="shared" si="9"/>
        <v>0</v>
      </c>
      <c r="F117" s="57">
        <f t="shared" si="11"/>
        <v>774.19199999999978</v>
      </c>
      <c r="G117" s="57">
        <f t="shared" si="10"/>
        <v>5.3339999999999996</v>
      </c>
      <c r="H117" s="6">
        <v>0</v>
      </c>
      <c r="I117" s="6">
        <v>0.21</v>
      </c>
    </row>
    <row r="118" spans="1:9" x14ac:dyDescent="0.25">
      <c r="A118" s="12">
        <v>26615</v>
      </c>
      <c r="B118" s="6">
        <f t="shared" si="6"/>
        <v>12</v>
      </c>
      <c r="C118" s="6">
        <f t="shared" si="7"/>
        <v>11</v>
      </c>
      <c r="D118" s="6">
        <f t="shared" si="8"/>
        <v>1972</v>
      </c>
      <c r="E118" s="57">
        <f t="shared" si="9"/>
        <v>0</v>
      </c>
      <c r="F118" s="57">
        <f t="shared" si="11"/>
        <v>774.19199999999978</v>
      </c>
      <c r="G118" s="57">
        <f t="shared" si="10"/>
        <v>4.5719999999999992</v>
      </c>
      <c r="H118" s="6">
        <v>0</v>
      </c>
      <c r="I118" s="6">
        <v>0.18</v>
      </c>
    </row>
    <row r="119" spans="1:9" x14ac:dyDescent="0.25">
      <c r="A119" s="12">
        <v>26616</v>
      </c>
      <c r="B119" s="6">
        <f t="shared" si="6"/>
        <v>13</v>
      </c>
      <c r="C119" s="6">
        <f t="shared" si="7"/>
        <v>11</v>
      </c>
      <c r="D119" s="6">
        <f t="shared" si="8"/>
        <v>1972</v>
      </c>
      <c r="E119" s="57">
        <f t="shared" si="9"/>
        <v>11.937999999999999</v>
      </c>
      <c r="F119" s="57">
        <f t="shared" si="11"/>
        <v>786.12999999999977</v>
      </c>
      <c r="G119" s="57">
        <f t="shared" si="10"/>
        <v>3.8099999999999996</v>
      </c>
      <c r="H119" s="6">
        <v>0.47</v>
      </c>
      <c r="I119" s="6">
        <v>0.15</v>
      </c>
    </row>
    <row r="120" spans="1:9" x14ac:dyDescent="0.25">
      <c r="A120" s="12">
        <v>26617</v>
      </c>
      <c r="B120" s="6">
        <f t="shared" si="6"/>
        <v>14</v>
      </c>
      <c r="C120" s="6">
        <f t="shared" si="7"/>
        <v>11</v>
      </c>
      <c r="D120" s="6">
        <f t="shared" si="8"/>
        <v>1972</v>
      </c>
      <c r="E120" s="57">
        <f t="shared" si="9"/>
        <v>0</v>
      </c>
      <c r="F120" s="57">
        <f t="shared" si="11"/>
        <v>786.12999999999977</v>
      </c>
      <c r="G120" s="57">
        <f t="shared" si="10"/>
        <v>4.0640000000000001</v>
      </c>
      <c r="H120" s="6">
        <v>0</v>
      </c>
      <c r="I120" s="6">
        <v>0.16</v>
      </c>
    </row>
    <row r="121" spans="1:9" x14ac:dyDescent="0.25">
      <c r="A121" s="12">
        <v>26618</v>
      </c>
      <c r="B121" s="6">
        <f t="shared" si="6"/>
        <v>15</v>
      </c>
      <c r="C121" s="6">
        <f t="shared" si="7"/>
        <v>11</v>
      </c>
      <c r="D121" s="6">
        <f t="shared" si="8"/>
        <v>1972</v>
      </c>
      <c r="E121" s="57">
        <f t="shared" si="9"/>
        <v>0</v>
      </c>
      <c r="F121" s="57">
        <f t="shared" si="11"/>
        <v>786.12999999999977</v>
      </c>
      <c r="G121" s="57">
        <f t="shared" si="10"/>
        <v>4.0640000000000001</v>
      </c>
      <c r="H121" s="6">
        <v>0</v>
      </c>
      <c r="I121" s="6">
        <v>0.16</v>
      </c>
    </row>
    <row r="122" spans="1:9" x14ac:dyDescent="0.25">
      <c r="A122" s="12">
        <v>26619</v>
      </c>
      <c r="B122" s="6">
        <f t="shared" si="6"/>
        <v>16</v>
      </c>
      <c r="C122" s="6">
        <f t="shared" si="7"/>
        <v>11</v>
      </c>
      <c r="D122" s="6">
        <f t="shared" si="8"/>
        <v>1972</v>
      </c>
      <c r="E122" s="57">
        <f t="shared" si="9"/>
        <v>0</v>
      </c>
      <c r="F122" s="57">
        <f t="shared" si="11"/>
        <v>786.12999999999977</v>
      </c>
      <c r="G122" s="57">
        <f t="shared" si="10"/>
        <v>3.556</v>
      </c>
      <c r="H122" s="6">
        <v>0</v>
      </c>
      <c r="I122" s="6">
        <v>0.14000000000000001</v>
      </c>
    </row>
    <row r="123" spans="1:9" x14ac:dyDescent="0.25">
      <c r="A123" s="12">
        <v>26620</v>
      </c>
      <c r="B123" s="6">
        <f t="shared" si="6"/>
        <v>17</v>
      </c>
      <c r="C123" s="6">
        <f t="shared" si="7"/>
        <v>11</v>
      </c>
      <c r="D123" s="6">
        <f t="shared" si="8"/>
        <v>1972</v>
      </c>
      <c r="E123" s="57">
        <f t="shared" si="9"/>
        <v>4.0640000000000001</v>
      </c>
      <c r="F123" s="57">
        <f t="shared" si="11"/>
        <v>790.19399999999973</v>
      </c>
      <c r="G123" s="57">
        <f t="shared" si="10"/>
        <v>4.8259999999999996</v>
      </c>
      <c r="H123" s="6">
        <v>0.16</v>
      </c>
      <c r="I123" s="6">
        <v>0.19</v>
      </c>
    </row>
    <row r="124" spans="1:9" x14ac:dyDescent="0.25">
      <c r="A124" s="12">
        <v>26621</v>
      </c>
      <c r="B124" s="6">
        <f t="shared" si="6"/>
        <v>18</v>
      </c>
      <c r="C124" s="6">
        <f t="shared" si="7"/>
        <v>11</v>
      </c>
      <c r="D124" s="6">
        <f t="shared" si="8"/>
        <v>1972</v>
      </c>
      <c r="E124" s="57">
        <f t="shared" si="9"/>
        <v>15.239999999999998</v>
      </c>
      <c r="F124" s="57">
        <f t="shared" si="11"/>
        <v>805.43399999999974</v>
      </c>
      <c r="G124" s="57">
        <f t="shared" si="10"/>
        <v>5.3339999999999996</v>
      </c>
      <c r="H124" s="6">
        <v>0.6</v>
      </c>
      <c r="I124" s="6">
        <v>0.21</v>
      </c>
    </row>
    <row r="125" spans="1:9" x14ac:dyDescent="0.25">
      <c r="A125" s="12">
        <v>26622</v>
      </c>
      <c r="B125" s="6">
        <f t="shared" si="6"/>
        <v>19</v>
      </c>
      <c r="C125" s="6">
        <f t="shared" si="7"/>
        <v>11</v>
      </c>
      <c r="D125" s="6">
        <f t="shared" si="8"/>
        <v>1972</v>
      </c>
      <c r="E125" s="57">
        <f t="shared" si="9"/>
        <v>0</v>
      </c>
      <c r="F125" s="57">
        <f t="shared" si="11"/>
        <v>805.43399999999974</v>
      </c>
      <c r="G125" s="57">
        <f t="shared" si="10"/>
        <v>3.556</v>
      </c>
      <c r="H125" s="6">
        <v>0</v>
      </c>
      <c r="I125" s="6">
        <v>0.14000000000000001</v>
      </c>
    </row>
    <row r="126" spans="1:9" x14ac:dyDescent="0.25">
      <c r="A126" s="12">
        <v>26623</v>
      </c>
      <c r="B126" s="6">
        <f t="shared" si="6"/>
        <v>20</v>
      </c>
      <c r="C126" s="6">
        <f t="shared" si="7"/>
        <v>11</v>
      </c>
      <c r="D126" s="6">
        <f t="shared" si="8"/>
        <v>1972</v>
      </c>
      <c r="E126" s="57">
        <f t="shared" si="9"/>
        <v>0</v>
      </c>
      <c r="F126" s="57">
        <f t="shared" si="11"/>
        <v>805.43399999999974</v>
      </c>
      <c r="G126" s="57">
        <f t="shared" si="10"/>
        <v>4.0640000000000001</v>
      </c>
      <c r="H126" s="6">
        <v>0</v>
      </c>
      <c r="I126" s="6">
        <v>0.16</v>
      </c>
    </row>
    <row r="127" spans="1:9" x14ac:dyDescent="0.25">
      <c r="A127" s="12">
        <v>26624</v>
      </c>
      <c r="B127" s="6">
        <f t="shared" si="6"/>
        <v>21</v>
      </c>
      <c r="C127" s="6">
        <f t="shared" si="7"/>
        <v>11</v>
      </c>
      <c r="D127" s="6">
        <f t="shared" si="8"/>
        <v>1972</v>
      </c>
      <c r="E127" s="57">
        <f t="shared" si="9"/>
        <v>0</v>
      </c>
      <c r="F127" s="57">
        <f t="shared" si="11"/>
        <v>805.43399999999974</v>
      </c>
      <c r="G127" s="57">
        <f t="shared" si="10"/>
        <v>4.3180000000000005</v>
      </c>
      <c r="H127" s="6">
        <v>0</v>
      </c>
      <c r="I127" s="6">
        <v>0.17</v>
      </c>
    </row>
    <row r="128" spans="1:9" x14ac:dyDescent="0.25">
      <c r="A128" s="12">
        <v>26625</v>
      </c>
      <c r="B128" s="6">
        <f t="shared" si="6"/>
        <v>22</v>
      </c>
      <c r="C128" s="6">
        <f t="shared" si="7"/>
        <v>11</v>
      </c>
      <c r="D128" s="6">
        <f t="shared" si="8"/>
        <v>1972</v>
      </c>
      <c r="E128" s="57">
        <f t="shared" si="9"/>
        <v>0</v>
      </c>
      <c r="F128" s="57">
        <f t="shared" si="11"/>
        <v>805.43399999999974</v>
      </c>
      <c r="G128" s="57">
        <f t="shared" si="10"/>
        <v>4.3180000000000005</v>
      </c>
      <c r="H128" s="6">
        <v>0</v>
      </c>
      <c r="I128" s="6">
        <v>0.17</v>
      </c>
    </row>
    <row r="129" spans="1:9" x14ac:dyDescent="0.25">
      <c r="A129" s="12">
        <v>26626</v>
      </c>
      <c r="B129" s="6">
        <f t="shared" si="6"/>
        <v>23</v>
      </c>
      <c r="C129" s="6">
        <f t="shared" si="7"/>
        <v>11</v>
      </c>
      <c r="D129" s="6">
        <f t="shared" si="8"/>
        <v>1972</v>
      </c>
      <c r="E129" s="57">
        <f t="shared" si="9"/>
        <v>0</v>
      </c>
      <c r="F129" s="57">
        <f t="shared" si="11"/>
        <v>805.43399999999974</v>
      </c>
      <c r="G129" s="57">
        <f t="shared" si="10"/>
        <v>4.5719999999999992</v>
      </c>
      <c r="H129" s="6">
        <v>0</v>
      </c>
      <c r="I129" s="6">
        <v>0.18</v>
      </c>
    </row>
    <row r="130" spans="1:9" x14ac:dyDescent="0.25">
      <c r="A130" s="12">
        <v>26627</v>
      </c>
      <c r="B130" s="6">
        <f t="shared" si="6"/>
        <v>24</v>
      </c>
      <c r="C130" s="6">
        <f t="shared" si="7"/>
        <v>11</v>
      </c>
      <c r="D130" s="6">
        <f t="shared" si="8"/>
        <v>1972</v>
      </c>
      <c r="E130" s="57">
        <f t="shared" si="9"/>
        <v>0</v>
      </c>
      <c r="F130" s="57">
        <f t="shared" si="11"/>
        <v>805.43399999999974</v>
      </c>
      <c r="G130" s="57">
        <f t="shared" si="10"/>
        <v>4.5719999999999992</v>
      </c>
      <c r="H130" s="6">
        <v>0</v>
      </c>
      <c r="I130" s="6">
        <v>0.18</v>
      </c>
    </row>
    <row r="131" spans="1:9" x14ac:dyDescent="0.25">
      <c r="A131" s="12">
        <v>26628</v>
      </c>
      <c r="B131" s="6">
        <f t="shared" si="6"/>
        <v>25</v>
      </c>
      <c r="C131" s="6">
        <f t="shared" si="7"/>
        <v>11</v>
      </c>
      <c r="D131" s="6">
        <f t="shared" si="8"/>
        <v>1972</v>
      </c>
      <c r="E131" s="57">
        <f t="shared" si="9"/>
        <v>0</v>
      </c>
      <c r="F131" s="57">
        <f t="shared" si="11"/>
        <v>805.43399999999974</v>
      </c>
      <c r="G131" s="57">
        <f t="shared" si="10"/>
        <v>4.3180000000000005</v>
      </c>
      <c r="H131" s="6">
        <v>0</v>
      </c>
      <c r="I131" s="6">
        <v>0.17</v>
      </c>
    </row>
    <row r="132" spans="1:9" x14ac:dyDescent="0.25">
      <c r="A132" s="12">
        <v>26629</v>
      </c>
      <c r="B132" s="6">
        <f t="shared" si="6"/>
        <v>26</v>
      </c>
      <c r="C132" s="6">
        <f t="shared" si="7"/>
        <v>11</v>
      </c>
      <c r="D132" s="6">
        <f t="shared" si="8"/>
        <v>1972</v>
      </c>
      <c r="E132" s="57">
        <f t="shared" si="9"/>
        <v>0</v>
      </c>
      <c r="F132" s="57">
        <f t="shared" si="11"/>
        <v>805.43399999999974</v>
      </c>
      <c r="G132" s="57">
        <f t="shared" si="10"/>
        <v>4.0640000000000001</v>
      </c>
      <c r="H132" s="6">
        <v>0</v>
      </c>
      <c r="I132" s="6">
        <v>0.16</v>
      </c>
    </row>
    <row r="133" spans="1:9" x14ac:dyDescent="0.25">
      <c r="A133" s="12">
        <v>26630</v>
      </c>
      <c r="B133" s="6">
        <f t="shared" si="6"/>
        <v>27</v>
      </c>
      <c r="C133" s="6">
        <f t="shared" si="7"/>
        <v>11</v>
      </c>
      <c r="D133" s="6">
        <f t="shared" si="8"/>
        <v>1972</v>
      </c>
      <c r="E133" s="57">
        <f t="shared" si="9"/>
        <v>3.302</v>
      </c>
      <c r="F133" s="57">
        <f t="shared" si="11"/>
        <v>808.73599999999976</v>
      </c>
      <c r="G133" s="57">
        <f t="shared" si="10"/>
        <v>4.0640000000000001</v>
      </c>
      <c r="H133" s="6">
        <v>0.13</v>
      </c>
      <c r="I133" s="6">
        <v>0.16</v>
      </c>
    </row>
    <row r="134" spans="1:9" x14ac:dyDescent="0.25">
      <c r="A134" s="12">
        <v>26631</v>
      </c>
      <c r="B134" s="6">
        <f t="shared" si="6"/>
        <v>28</v>
      </c>
      <c r="C134" s="6">
        <f t="shared" si="7"/>
        <v>11</v>
      </c>
      <c r="D134" s="6">
        <f t="shared" si="8"/>
        <v>1972</v>
      </c>
      <c r="E134" s="57">
        <f t="shared" si="9"/>
        <v>18.541999999999998</v>
      </c>
      <c r="F134" s="57">
        <f t="shared" si="11"/>
        <v>827.27799999999979</v>
      </c>
      <c r="G134" s="57">
        <f t="shared" si="10"/>
        <v>3.8099999999999996</v>
      </c>
      <c r="H134" s="6">
        <v>0.73</v>
      </c>
      <c r="I134" s="6">
        <v>0.15</v>
      </c>
    </row>
    <row r="135" spans="1:9" x14ac:dyDescent="0.25">
      <c r="A135" s="12">
        <v>26632</v>
      </c>
      <c r="B135" s="6">
        <f t="shared" si="6"/>
        <v>29</v>
      </c>
      <c r="C135" s="6">
        <f t="shared" si="7"/>
        <v>11</v>
      </c>
      <c r="D135" s="6">
        <f t="shared" si="8"/>
        <v>1972</v>
      </c>
      <c r="E135" s="57">
        <f t="shared" si="9"/>
        <v>0</v>
      </c>
      <c r="F135" s="57">
        <f t="shared" si="11"/>
        <v>827.27799999999979</v>
      </c>
      <c r="G135" s="57">
        <f t="shared" si="10"/>
        <v>2.2859999999999996</v>
      </c>
      <c r="H135" s="6">
        <v>0</v>
      </c>
      <c r="I135" s="6">
        <v>0.09</v>
      </c>
    </row>
    <row r="136" spans="1:9" x14ac:dyDescent="0.25">
      <c r="A136" s="12">
        <v>26633</v>
      </c>
      <c r="B136" s="6">
        <f t="shared" si="6"/>
        <v>30</v>
      </c>
      <c r="C136" s="6">
        <f t="shared" si="7"/>
        <v>11</v>
      </c>
      <c r="D136" s="6">
        <f t="shared" si="8"/>
        <v>1972</v>
      </c>
      <c r="E136" s="57">
        <f t="shared" si="9"/>
        <v>19.812000000000001</v>
      </c>
      <c r="F136" s="57">
        <f t="shared" si="11"/>
        <v>847.0899999999998</v>
      </c>
      <c r="G136" s="57">
        <f t="shared" si="10"/>
        <v>2.032</v>
      </c>
      <c r="H136" s="6">
        <v>0.78</v>
      </c>
      <c r="I136" s="6">
        <v>0.08</v>
      </c>
    </row>
    <row r="137" spans="1:9" x14ac:dyDescent="0.25">
      <c r="A137" s="12">
        <v>26634</v>
      </c>
      <c r="B137" s="6">
        <f t="shared" si="6"/>
        <v>1</v>
      </c>
      <c r="C137" s="6">
        <f t="shared" si="7"/>
        <v>12</v>
      </c>
      <c r="D137" s="6">
        <f t="shared" si="8"/>
        <v>1972</v>
      </c>
      <c r="E137" s="57">
        <f t="shared" si="9"/>
        <v>0</v>
      </c>
      <c r="F137" s="57">
        <f t="shared" si="11"/>
        <v>847.0899999999998</v>
      </c>
      <c r="G137" s="57">
        <f t="shared" si="10"/>
        <v>4.8259999999999996</v>
      </c>
      <c r="H137" s="6">
        <v>0</v>
      </c>
      <c r="I137" s="6">
        <v>0.19</v>
      </c>
    </row>
    <row r="138" spans="1:9" x14ac:dyDescent="0.25">
      <c r="A138" s="12">
        <v>26635</v>
      </c>
      <c r="B138" s="6">
        <f t="shared" si="6"/>
        <v>2</v>
      </c>
      <c r="C138" s="6">
        <f t="shared" si="7"/>
        <v>12</v>
      </c>
      <c r="D138" s="6">
        <f t="shared" si="8"/>
        <v>1972</v>
      </c>
      <c r="E138" s="57">
        <f t="shared" si="9"/>
        <v>0</v>
      </c>
      <c r="F138" s="57">
        <f t="shared" si="11"/>
        <v>847.0899999999998</v>
      </c>
      <c r="G138" s="57">
        <f t="shared" si="10"/>
        <v>4.8259999999999996</v>
      </c>
      <c r="H138" s="6">
        <v>0</v>
      </c>
      <c r="I138" s="6">
        <v>0.19</v>
      </c>
    </row>
    <row r="139" spans="1:9" x14ac:dyDescent="0.25">
      <c r="A139" s="12">
        <v>26636</v>
      </c>
      <c r="B139" s="6">
        <f t="shared" si="6"/>
        <v>3</v>
      </c>
      <c r="C139" s="6">
        <f t="shared" si="7"/>
        <v>12</v>
      </c>
      <c r="D139" s="6">
        <f t="shared" si="8"/>
        <v>1972</v>
      </c>
      <c r="E139" s="57">
        <f t="shared" si="9"/>
        <v>0</v>
      </c>
      <c r="F139" s="57">
        <f t="shared" si="11"/>
        <v>847.0899999999998</v>
      </c>
      <c r="G139" s="57">
        <f t="shared" si="10"/>
        <v>5.08</v>
      </c>
      <c r="H139" s="6">
        <v>0</v>
      </c>
      <c r="I139" s="6">
        <v>0.2</v>
      </c>
    </row>
    <row r="140" spans="1:9" x14ac:dyDescent="0.25">
      <c r="A140" s="12">
        <v>26637</v>
      </c>
      <c r="B140" s="6">
        <f t="shared" si="6"/>
        <v>4</v>
      </c>
      <c r="C140" s="6">
        <f t="shared" si="7"/>
        <v>12</v>
      </c>
      <c r="D140" s="6">
        <f t="shared" si="8"/>
        <v>1972</v>
      </c>
      <c r="E140" s="57">
        <f t="shared" si="9"/>
        <v>0</v>
      </c>
      <c r="F140" s="57">
        <f t="shared" si="11"/>
        <v>847.0899999999998</v>
      </c>
      <c r="G140" s="57">
        <f t="shared" si="10"/>
        <v>5.08</v>
      </c>
      <c r="H140" s="6">
        <v>0</v>
      </c>
      <c r="I140" s="6">
        <v>0.2</v>
      </c>
    </row>
    <row r="141" spans="1:9" x14ac:dyDescent="0.25">
      <c r="A141" s="12">
        <v>26638</v>
      </c>
      <c r="B141" s="6">
        <f t="shared" si="6"/>
        <v>5</v>
      </c>
      <c r="C141" s="6">
        <f t="shared" si="7"/>
        <v>12</v>
      </c>
      <c r="D141" s="6">
        <f t="shared" si="8"/>
        <v>1972</v>
      </c>
      <c r="E141" s="57">
        <f t="shared" si="9"/>
        <v>0</v>
      </c>
      <c r="F141" s="57">
        <f t="shared" si="11"/>
        <v>847.0899999999998</v>
      </c>
      <c r="G141" s="57">
        <f t="shared" si="10"/>
        <v>3.8099999999999996</v>
      </c>
      <c r="H141" s="6">
        <v>0</v>
      </c>
      <c r="I141" s="6">
        <v>0.15</v>
      </c>
    </row>
    <row r="142" spans="1:9" x14ac:dyDescent="0.25">
      <c r="A142" s="12">
        <v>26639</v>
      </c>
      <c r="B142" s="6">
        <f t="shared" si="6"/>
        <v>6</v>
      </c>
      <c r="C142" s="6">
        <f t="shared" si="7"/>
        <v>12</v>
      </c>
      <c r="D142" s="6">
        <f t="shared" si="8"/>
        <v>1972</v>
      </c>
      <c r="E142" s="57">
        <f t="shared" si="9"/>
        <v>0</v>
      </c>
      <c r="F142" s="57">
        <f t="shared" si="11"/>
        <v>847.0899999999998</v>
      </c>
      <c r="G142" s="57">
        <f t="shared" si="10"/>
        <v>4.8259999999999996</v>
      </c>
      <c r="H142" s="6">
        <v>0</v>
      </c>
      <c r="I142" s="6">
        <v>0.19</v>
      </c>
    </row>
    <row r="143" spans="1:9" x14ac:dyDescent="0.25">
      <c r="A143" s="12">
        <v>26640</v>
      </c>
      <c r="B143" s="6">
        <f t="shared" si="6"/>
        <v>7</v>
      </c>
      <c r="C143" s="6">
        <f t="shared" si="7"/>
        <v>12</v>
      </c>
      <c r="D143" s="6">
        <f t="shared" si="8"/>
        <v>1972</v>
      </c>
      <c r="E143" s="57">
        <f t="shared" si="9"/>
        <v>0</v>
      </c>
      <c r="F143" s="57">
        <f t="shared" si="11"/>
        <v>847.0899999999998</v>
      </c>
      <c r="G143" s="57">
        <f t="shared" si="10"/>
        <v>5.8419999999999996</v>
      </c>
      <c r="H143" s="6">
        <v>0</v>
      </c>
      <c r="I143" s="6">
        <v>0.23</v>
      </c>
    </row>
    <row r="144" spans="1:9" x14ac:dyDescent="0.25">
      <c r="A144" s="12">
        <v>26641</v>
      </c>
      <c r="B144" s="6">
        <f t="shared" si="6"/>
        <v>8</v>
      </c>
      <c r="C144" s="6">
        <f t="shared" si="7"/>
        <v>12</v>
      </c>
      <c r="D144" s="6">
        <f t="shared" si="8"/>
        <v>1972</v>
      </c>
      <c r="E144" s="57">
        <f t="shared" si="9"/>
        <v>0</v>
      </c>
      <c r="F144" s="57">
        <f t="shared" si="11"/>
        <v>847.0899999999998</v>
      </c>
      <c r="G144" s="57">
        <f t="shared" si="10"/>
        <v>5.5880000000000001</v>
      </c>
      <c r="H144" s="6">
        <v>0</v>
      </c>
      <c r="I144" s="6">
        <v>0.22</v>
      </c>
    </row>
    <row r="145" spans="1:9" x14ac:dyDescent="0.25">
      <c r="A145" s="12">
        <v>26642</v>
      </c>
      <c r="B145" s="6">
        <f t="shared" si="6"/>
        <v>9</v>
      </c>
      <c r="C145" s="6">
        <f t="shared" si="7"/>
        <v>12</v>
      </c>
      <c r="D145" s="6">
        <f t="shared" si="8"/>
        <v>1972</v>
      </c>
      <c r="E145" s="57">
        <f t="shared" si="9"/>
        <v>0</v>
      </c>
      <c r="F145" s="57">
        <f t="shared" si="11"/>
        <v>847.0899999999998</v>
      </c>
      <c r="G145" s="57">
        <f t="shared" si="10"/>
        <v>3.556</v>
      </c>
      <c r="H145" s="6">
        <v>0</v>
      </c>
      <c r="I145" s="6">
        <v>0.14000000000000001</v>
      </c>
    </row>
    <row r="146" spans="1:9" x14ac:dyDescent="0.25">
      <c r="A146" s="12">
        <v>26643</v>
      </c>
      <c r="B146" s="6">
        <f t="shared" si="6"/>
        <v>10</v>
      </c>
      <c r="C146" s="6">
        <f t="shared" si="7"/>
        <v>12</v>
      </c>
      <c r="D146" s="6">
        <f t="shared" si="8"/>
        <v>1972</v>
      </c>
      <c r="E146" s="57">
        <f t="shared" si="9"/>
        <v>0</v>
      </c>
      <c r="F146" s="57">
        <f t="shared" si="11"/>
        <v>847.0899999999998</v>
      </c>
      <c r="G146" s="57">
        <f t="shared" si="10"/>
        <v>3.556</v>
      </c>
      <c r="H146" s="6">
        <v>0</v>
      </c>
      <c r="I146" s="6">
        <v>0.14000000000000001</v>
      </c>
    </row>
    <row r="147" spans="1:9" x14ac:dyDescent="0.25">
      <c r="A147" s="12">
        <v>26644</v>
      </c>
      <c r="B147" s="6">
        <f t="shared" si="6"/>
        <v>11</v>
      </c>
      <c r="C147" s="6">
        <f t="shared" si="7"/>
        <v>12</v>
      </c>
      <c r="D147" s="6">
        <f t="shared" si="8"/>
        <v>1972</v>
      </c>
      <c r="E147" s="57">
        <f t="shared" si="9"/>
        <v>0</v>
      </c>
      <c r="F147" s="57">
        <f t="shared" si="11"/>
        <v>847.0899999999998</v>
      </c>
      <c r="G147" s="57">
        <f t="shared" si="10"/>
        <v>3.556</v>
      </c>
      <c r="H147" s="6">
        <v>0</v>
      </c>
      <c r="I147" s="6">
        <v>0.14000000000000001</v>
      </c>
    </row>
    <row r="148" spans="1:9" x14ac:dyDescent="0.25">
      <c r="A148" s="12">
        <v>26645</v>
      </c>
      <c r="B148" s="6">
        <f t="shared" si="6"/>
        <v>12</v>
      </c>
      <c r="C148" s="6">
        <f t="shared" si="7"/>
        <v>12</v>
      </c>
      <c r="D148" s="6">
        <f t="shared" si="8"/>
        <v>1972</v>
      </c>
      <c r="E148" s="57">
        <f t="shared" si="9"/>
        <v>0</v>
      </c>
      <c r="F148" s="57">
        <f t="shared" si="11"/>
        <v>847.0899999999998</v>
      </c>
      <c r="G148" s="57">
        <f t="shared" si="10"/>
        <v>3.8099999999999996</v>
      </c>
      <c r="H148" s="6">
        <v>0</v>
      </c>
      <c r="I148" s="6">
        <v>0.15</v>
      </c>
    </row>
    <row r="149" spans="1:9" x14ac:dyDescent="0.25">
      <c r="A149" s="12">
        <v>26646</v>
      </c>
      <c r="B149" s="6">
        <f t="shared" si="6"/>
        <v>13</v>
      </c>
      <c r="C149" s="6">
        <f t="shared" si="7"/>
        <v>12</v>
      </c>
      <c r="D149" s="6">
        <f t="shared" si="8"/>
        <v>1972</v>
      </c>
      <c r="E149" s="57">
        <f t="shared" si="9"/>
        <v>0</v>
      </c>
      <c r="F149" s="57">
        <f t="shared" si="11"/>
        <v>847.0899999999998</v>
      </c>
      <c r="G149" s="57">
        <f t="shared" si="10"/>
        <v>3.8099999999999996</v>
      </c>
      <c r="H149" s="6">
        <v>0</v>
      </c>
      <c r="I149" s="6">
        <v>0.15</v>
      </c>
    </row>
    <row r="150" spans="1:9" x14ac:dyDescent="0.25">
      <c r="A150" s="12">
        <v>26647</v>
      </c>
      <c r="B150" s="6">
        <f t="shared" si="6"/>
        <v>14</v>
      </c>
      <c r="C150" s="6">
        <f t="shared" si="7"/>
        <v>12</v>
      </c>
      <c r="D150" s="6">
        <f t="shared" si="8"/>
        <v>1972</v>
      </c>
      <c r="E150" s="57">
        <f t="shared" si="9"/>
        <v>0</v>
      </c>
      <c r="F150" s="57">
        <f t="shared" si="11"/>
        <v>847.0899999999998</v>
      </c>
      <c r="G150" s="57">
        <f t="shared" si="10"/>
        <v>6.0959999999999992</v>
      </c>
      <c r="H150" s="6">
        <v>0</v>
      </c>
      <c r="I150" s="6">
        <v>0.24</v>
      </c>
    </row>
    <row r="151" spans="1:9" x14ac:dyDescent="0.25">
      <c r="A151" s="12">
        <v>26648</v>
      </c>
      <c r="B151" s="6">
        <f t="shared" si="6"/>
        <v>15</v>
      </c>
      <c r="C151" s="6">
        <f t="shared" si="7"/>
        <v>12</v>
      </c>
      <c r="D151" s="6">
        <f t="shared" si="8"/>
        <v>1972</v>
      </c>
      <c r="E151" s="57">
        <f t="shared" si="9"/>
        <v>0</v>
      </c>
      <c r="F151" s="57">
        <f t="shared" si="11"/>
        <v>847.0899999999998</v>
      </c>
      <c r="G151" s="57">
        <f t="shared" si="10"/>
        <v>7.1120000000000001</v>
      </c>
      <c r="H151" s="6">
        <v>0</v>
      </c>
      <c r="I151" s="6">
        <v>0.28000000000000003</v>
      </c>
    </row>
    <row r="152" spans="1:9" x14ac:dyDescent="0.25">
      <c r="A152" s="12">
        <v>26649</v>
      </c>
      <c r="B152" s="6">
        <f t="shared" si="6"/>
        <v>16</v>
      </c>
      <c r="C152" s="6">
        <f t="shared" si="7"/>
        <v>12</v>
      </c>
      <c r="D152" s="6">
        <f t="shared" si="8"/>
        <v>1972</v>
      </c>
      <c r="E152" s="57">
        <f t="shared" si="9"/>
        <v>0</v>
      </c>
      <c r="F152" s="57">
        <f t="shared" si="11"/>
        <v>847.0899999999998</v>
      </c>
      <c r="G152" s="57">
        <f t="shared" si="10"/>
        <v>5.08</v>
      </c>
      <c r="H152" s="6">
        <v>0</v>
      </c>
      <c r="I152" s="6">
        <v>0.2</v>
      </c>
    </row>
    <row r="153" spans="1:9" x14ac:dyDescent="0.25">
      <c r="A153" s="12">
        <v>26650</v>
      </c>
      <c r="B153" s="6">
        <f t="shared" si="6"/>
        <v>17</v>
      </c>
      <c r="C153" s="6">
        <f t="shared" si="7"/>
        <v>12</v>
      </c>
      <c r="D153" s="6">
        <f t="shared" si="8"/>
        <v>1972</v>
      </c>
      <c r="E153" s="57">
        <f t="shared" si="9"/>
        <v>0</v>
      </c>
      <c r="F153" s="57">
        <f t="shared" si="11"/>
        <v>847.0899999999998</v>
      </c>
      <c r="G153" s="57">
        <f t="shared" si="10"/>
        <v>5.08</v>
      </c>
      <c r="H153" s="6">
        <v>0</v>
      </c>
      <c r="I153" s="6">
        <v>0.2</v>
      </c>
    </row>
    <row r="154" spans="1:9" x14ac:dyDescent="0.25">
      <c r="A154" s="12">
        <v>26651</v>
      </c>
      <c r="B154" s="6">
        <f t="shared" si="6"/>
        <v>18</v>
      </c>
      <c r="C154" s="6">
        <f t="shared" si="7"/>
        <v>12</v>
      </c>
      <c r="D154" s="6">
        <f t="shared" si="8"/>
        <v>1972</v>
      </c>
      <c r="E154" s="57">
        <f t="shared" si="9"/>
        <v>0</v>
      </c>
      <c r="F154" s="57">
        <f t="shared" si="11"/>
        <v>847.0899999999998</v>
      </c>
      <c r="G154" s="57">
        <f t="shared" si="10"/>
        <v>4.8259999999999996</v>
      </c>
      <c r="H154" s="6">
        <v>0</v>
      </c>
      <c r="I154" s="6">
        <v>0.19</v>
      </c>
    </row>
    <row r="155" spans="1:9" x14ac:dyDescent="0.25">
      <c r="A155" s="12">
        <v>26652</v>
      </c>
      <c r="B155" s="6">
        <f t="shared" si="6"/>
        <v>19</v>
      </c>
      <c r="C155" s="6">
        <f t="shared" si="7"/>
        <v>12</v>
      </c>
      <c r="D155" s="6">
        <f t="shared" si="8"/>
        <v>1972</v>
      </c>
      <c r="E155" s="57">
        <f t="shared" si="9"/>
        <v>0</v>
      </c>
      <c r="F155" s="57">
        <f t="shared" si="11"/>
        <v>847.0899999999998</v>
      </c>
      <c r="G155" s="57">
        <f t="shared" si="10"/>
        <v>3.556</v>
      </c>
      <c r="H155" s="6">
        <v>0</v>
      </c>
      <c r="I155" s="6">
        <v>0.14000000000000001</v>
      </c>
    </row>
    <row r="156" spans="1:9" x14ac:dyDescent="0.25">
      <c r="A156" s="12">
        <v>26653</v>
      </c>
      <c r="B156" s="6">
        <f t="shared" si="6"/>
        <v>20</v>
      </c>
      <c r="C156" s="6">
        <f t="shared" si="7"/>
        <v>12</v>
      </c>
      <c r="D156" s="6">
        <f t="shared" si="8"/>
        <v>1972</v>
      </c>
      <c r="E156" s="57">
        <f t="shared" si="9"/>
        <v>0</v>
      </c>
      <c r="F156" s="57">
        <f t="shared" si="11"/>
        <v>847.0899999999998</v>
      </c>
      <c r="G156" s="57">
        <f t="shared" si="10"/>
        <v>2.794</v>
      </c>
      <c r="H156" s="6">
        <v>0</v>
      </c>
      <c r="I156" s="6">
        <v>0.11</v>
      </c>
    </row>
    <row r="157" spans="1:9" x14ac:dyDescent="0.25">
      <c r="A157" s="12">
        <v>26654</v>
      </c>
      <c r="B157" s="6">
        <f t="shared" ref="B157:B175" si="12">+DAY(A157)</f>
        <v>21</v>
      </c>
      <c r="C157" s="6">
        <f t="shared" ref="C157:C175" si="13">+MONTH(A157)</f>
        <v>12</v>
      </c>
      <c r="D157" s="6">
        <f t="shared" ref="D157:D175" si="14">+YEAR(A157)</f>
        <v>1972</v>
      </c>
      <c r="E157" s="57">
        <f t="shared" si="9"/>
        <v>0</v>
      </c>
      <c r="F157" s="57">
        <f t="shared" si="11"/>
        <v>847.0899999999998</v>
      </c>
      <c r="G157" s="57">
        <f t="shared" si="10"/>
        <v>4.5719999999999992</v>
      </c>
      <c r="H157" s="6">
        <v>0</v>
      </c>
      <c r="I157" s="6">
        <v>0.18</v>
      </c>
    </row>
    <row r="158" spans="1:9" x14ac:dyDescent="0.25">
      <c r="A158" s="12">
        <v>26655</v>
      </c>
      <c r="B158" s="6">
        <f t="shared" si="12"/>
        <v>22</v>
      </c>
      <c r="C158" s="6">
        <f t="shared" si="13"/>
        <v>12</v>
      </c>
      <c r="D158" s="6">
        <f t="shared" si="14"/>
        <v>1972</v>
      </c>
      <c r="E158" s="57">
        <f t="shared" si="9"/>
        <v>0</v>
      </c>
      <c r="F158" s="57">
        <f t="shared" si="11"/>
        <v>847.0899999999998</v>
      </c>
      <c r="G158" s="57">
        <f t="shared" si="10"/>
        <v>4.3180000000000005</v>
      </c>
      <c r="H158" s="6">
        <v>0</v>
      </c>
      <c r="I158" s="6">
        <v>0.17</v>
      </c>
    </row>
    <row r="159" spans="1:9" x14ac:dyDescent="0.25">
      <c r="A159" s="12">
        <v>26656</v>
      </c>
      <c r="B159" s="6">
        <f t="shared" si="12"/>
        <v>23</v>
      </c>
      <c r="C159" s="6">
        <f t="shared" si="13"/>
        <v>12</v>
      </c>
      <c r="D159" s="6">
        <f t="shared" si="14"/>
        <v>1972</v>
      </c>
      <c r="E159" s="57">
        <f t="shared" si="9"/>
        <v>0</v>
      </c>
      <c r="F159" s="57">
        <f t="shared" si="11"/>
        <v>847.0899999999998</v>
      </c>
      <c r="G159" s="57">
        <f t="shared" si="10"/>
        <v>4.8259999999999996</v>
      </c>
      <c r="H159" s="6">
        <v>0</v>
      </c>
      <c r="I159" s="6">
        <v>0.19</v>
      </c>
    </row>
    <row r="160" spans="1:9" x14ac:dyDescent="0.25">
      <c r="A160" s="12">
        <v>26657</v>
      </c>
      <c r="B160" s="6">
        <f t="shared" si="12"/>
        <v>24</v>
      </c>
      <c r="C160" s="6">
        <f t="shared" si="13"/>
        <v>12</v>
      </c>
      <c r="D160" s="6">
        <f t="shared" si="14"/>
        <v>1972</v>
      </c>
      <c r="E160" s="57">
        <f t="shared" si="9"/>
        <v>0</v>
      </c>
      <c r="F160" s="57">
        <f t="shared" si="11"/>
        <v>847.0899999999998</v>
      </c>
      <c r="G160" s="57">
        <f t="shared" si="10"/>
        <v>4.8259999999999996</v>
      </c>
      <c r="H160" s="6">
        <v>0</v>
      </c>
      <c r="I160" s="6">
        <v>0.19</v>
      </c>
    </row>
    <row r="161" spans="1:9" x14ac:dyDescent="0.25">
      <c r="A161" s="12">
        <v>26658</v>
      </c>
      <c r="B161" s="6">
        <f t="shared" si="12"/>
        <v>25</v>
      </c>
      <c r="C161" s="6">
        <f t="shared" si="13"/>
        <v>12</v>
      </c>
      <c r="D161" s="6">
        <f t="shared" si="14"/>
        <v>1972</v>
      </c>
      <c r="E161" s="57">
        <f t="shared" si="9"/>
        <v>0</v>
      </c>
      <c r="F161" s="57">
        <f t="shared" si="11"/>
        <v>847.0899999999998</v>
      </c>
      <c r="G161" s="57">
        <f t="shared" si="10"/>
        <v>4.5719999999999992</v>
      </c>
      <c r="H161" s="6">
        <v>0</v>
      </c>
      <c r="I161" s="6">
        <v>0.18</v>
      </c>
    </row>
    <row r="162" spans="1:9" x14ac:dyDescent="0.25">
      <c r="A162" s="12">
        <v>26659</v>
      </c>
      <c r="B162" s="6">
        <f t="shared" si="12"/>
        <v>26</v>
      </c>
      <c r="C162" s="6">
        <f t="shared" si="13"/>
        <v>12</v>
      </c>
      <c r="D162" s="6">
        <f t="shared" si="14"/>
        <v>1972</v>
      </c>
      <c r="E162" s="57">
        <f t="shared" si="9"/>
        <v>0</v>
      </c>
      <c r="F162" s="57">
        <f t="shared" si="11"/>
        <v>847.0899999999998</v>
      </c>
      <c r="G162" s="57">
        <f t="shared" si="10"/>
        <v>3.556</v>
      </c>
      <c r="H162" s="6">
        <v>0</v>
      </c>
      <c r="I162" s="6">
        <v>0.14000000000000001</v>
      </c>
    </row>
    <row r="163" spans="1:9" x14ac:dyDescent="0.25">
      <c r="A163" s="12">
        <v>26660</v>
      </c>
      <c r="B163" s="6">
        <f t="shared" si="12"/>
        <v>27</v>
      </c>
      <c r="C163" s="6">
        <f t="shared" si="13"/>
        <v>12</v>
      </c>
      <c r="D163" s="6">
        <f t="shared" si="14"/>
        <v>1972</v>
      </c>
      <c r="E163" s="57">
        <f t="shared" si="9"/>
        <v>0</v>
      </c>
      <c r="F163" s="57">
        <f t="shared" si="11"/>
        <v>847.0899999999998</v>
      </c>
      <c r="G163" s="57">
        <f t="shared" si="10"/>
        <v>4.3180000000000005</v>
      </c>
      <c r="H163" s="6">
        <v>0</v>
      </c>
      <c r="I163" s="6">
        <v>0.17</v>
      </c>
    </row>
    <row r="164" spans="1:9" x14ac:dyDescent="0.25">
      <c r="A164" s="12">
        <v>26661</v>
      </c>
      <c r="B164" s="6">
        <f t="shared" si="12"/>
        <v>28</v>
      </c>
      <c r="C164" s="6">
        <f t="shared" si="13"/>
        <v>12</v>
      </c>
      <c r="D164" s="6">
        <f t="shared" si="14"/>
        <v>1972</v>
      </c>
      <c r="E164" s="57">
        <f t="shared" si="9"/>
        <v>0</v>
      </c>
      <c r="F164" s="57">
        <f t="shared" si="11"/>
        <v>847.0899999999998</v>
      </c>
      <c r="G164" s="57">
        <f t="shared" si="10"/>
        <v>7.6199999999999992</v>
      </c>
      <c r="H164" s="6">
        <v>0</v>
      </c>
      <c r="I164" s="6">
        <v>0.3</v>
      </c>
    </row>
    <row r="165" spans="1:9" x14ac:dyDescent="0.25">
      <c r="A165" s="12">
        <v>26662</v>
      </c>
      <c r="B165" s="6">
        <f t="shared" si="12"/>
        <v>29</v>
      </c>
      <c r="C165" s="6">
        <f t="shared" si="13"/>
        <v>12</v>
      </c>
      <c r="D165" s="6">
        <f t="shared" si="14"/>
        <v>1972</v>
      </c>
      <c r="E165" s="57">
        <f t="shared" si="9"/>
        <v>0</v>
      </c>
      <c r="F165" s="57">
        <f t="shared" si="11"/>
        <v>847.0899999999998</v>
      </c>
      <c r="G165" s="57">
        <f t="shared" si="10"/>
        <v>4.0640000000000001</v>
      </c>
      <c r="H165" s="6">
        <v>0</v>
      </c>
      <c r="I165" s="6">
        <v>0.16</v>
      </c>
    </row>
    <row r="166" spans="1:9" x14ac:dyDescent="0.25">
      <c r="A166" s="12">
        <v>26663</v>
      </c>
      <c r="B166" s="6">
        <f t="shared" si="12"/>
        <v>30</v>
      </c>
      <c r="C166" s="6">
        <f t="shared" si="13"/>
        <v>12</v>
      </c>
      <c r="D166" s="6">
        <f t="shared" si="14"/>
        <v>1972</v>
      </c>
      <c r="E166" s="57">
        <f t="shared" si="9"/>
        <v>0</v>
      </c>
      <c r="F166" s="57">
        <f t="shared" si="11"/>
        <v>847.0899999999998</v>
      </c>
      <c r="G166" s="57">
        <f t="shared" si="10"/>
        <v>4.5719999999999992</v>
      </c>
      <c r="H166" s="6">
        <v>0</v>
      </c>
      <c r="I166" s="6">
        <v>0.18</v>
      </c>
    </row>
    <row r="167" spans="1:9" x14ac:dyDescent="0.25">
      <c r="A167" s="12">
        <v>26664</v>
      </c>
      <c r="B167" s="6">
        <f t="shared" si="12"/>
        <v>31</v>
      </c>
      <c r="C167" s="6">
        <f t="shared" si="13"/>
        <v>12</v>
      </c>
      <c r="D167" s="6">
        <f t="shared" si="14"/>
        <v>1972</v>
      </c>
      <c r="E167" s="57">
        <f t="shared" si="9"/>
        <v>0</v>
      </c>
      <c r="F167" s="57">
        <f t="shared" si="11"/>
        <v>847.0899999999998</v>
      </c>
      <c r="G167" s="57">
        <f t="shared" si="10"/>
        <v>3.0479999999999996</v>
      </c>
      <c r="H167" s="6">
        <v>0</v>
      </c>
      <c r="I167" s="6">
        <v>0.12</v>
      </c>
    </row>
    <row r="168" spans="1:9" x14ac:dyDescent="0.25">
      <c r="A168" s="12">
        <v>26665</v>
      </c>
      <c r="B168" s="6">
        <f t="shared" si="12"/>
        <v>1</v>
      </c>
      <c r="C168" s="6">
        <f t="shared" si="13"/>
        <v>1</v>
      </c>
      <c r="D168" s="6">
        <f t="shared" si="14"/>
        <v>1973</v>
      </c>
      <c r="E168" s="57">
        <f t="shared" si="9"/>
        <v>0</v>
      </c>
      <c r="F168" s="57">
        <f>+E168</f>
        <v>0</v>
      </c>
      <c r="G168" s="57">
        <f t="shared" si="10"/>
        <v>5.5880000000000001</v>
      </c>
      <c r="H168" s="6">
        <v>0</v>
      </c>
      <c r="I168" s="6">
        <v>0.22</v>
      </c>
    </row>
    <row r="169" spans="1:9" x14ac:dyDescent="0.25">
      <c r="A169" s="12">
        <v>26666</v>
      </c>
      <c r="B169" s="6">
        <f t="shared" si="12"/>
        <v>2</v>
      </c>
      <c r="C169" s="6">
        <f t="shared" si="13"/>
        <v>1</v>
      </c>
      <c r="D169" s="6">
        <f t="shared" si="14"/>
        <v>1973</v>
      </c>
      <c r="E169" s="57">
        <f t="shared" si="9"/>
        <v>0</v>
      </c>
      <c r="F169" s="57">
        <f t="shared" si="11"/>
        <v>0</v>
      </c>
      <c r="G169" s="57">
        <f t="shared" si="10"/>
        <v>5.3339999999999996</v>
      </c>
      <c r="H169" s="6">
        <v>0</v>
      </c>
      <c r="I169" s="6">
        <v>0.21</v>
      </c>
    </row>
    <row r="170" spans="1:9" x14ac:dyDescent="0.25">
      <c r="A170" s="12">
        <v>26667</v>
      </c>
      <c r="B170" s="6">
        <f t="shared" si="12"/>
        <v>3</v>
      </c>
      <c r="C170" s="6">
        <f t="shared" si="13"/>
        <v>1</v>
      </c>
      <c r="D170" s="6">
        <f t="shared" si="14"/>
        <v>1973</v>
      </c>
      <c r="E170" s="57">
        <f t="shared" si="9"/>
        <v>0</v>
      </c>
      <c r="F170" s="57">
        <f t="shared" si="11"/>
        <v>0</v>
      </c>
      <c r="G170" s="57">
        <f t="shared" si="10"/>
        <v>5.8419999999999996</v>
      </c>
      <c r="H170" s="6">
        <v>0</v>
      </c>
      <c r="I170" s="6">
        <v>0.23</v>
      </c>
    </row>
    <row r="171" spans="1:9" x14ac:dyDescent="0.25">
      <c r="A171" s="12">
        <v>26668</v>
      </c>
      <c r="B171" s="6">
        <f t="shared" si="12"/>
        <v>4</v>
      </c>
      <c r="C171" s="6">
        <f t="shared" si="13"/>
        <v>1</v>
      </c>
      <c r="D171" s="6">
        <f t="shared" si="14"/>
        <v>1973</v>
      </c>
      <c r="E171" s="57">
        <f t="shared" si="9"/>
        <v>0</v>
      </c>
      <c r="F171" s="57">
        <f t="shared" si="11"/>
        <v>0</v>
      </c>
      <c r="G171" s="57">
        <f t="shared" si="10"/>
        <v>5.08</v>
      </c>
      <c r="H171" s="6">
        <v>0</v>
      </c>
      <c r="I171" s="6">
        <v>0.2</v>
      </c>
    </row>
    <row r="172" spans="1:9" x14ac:dyDescent="0.25">
      <c r="A172" s="12">
        <v>26669</v>
      </c>
      <c r="B172" s="6">
        <f t="shared" si="12"/>
        <v>5</v>
      </c>
      <c r="C172" s="6">
        <f t="shared" si="13"/>
        <v>1</v>
      </c>
      <c r="D172" s="6">
        <f t="shared" si="14"/>
        <v>1973</v>
      </c>
      <c r="E172" s="57">
        <f t="shared" si="9"/>
        <v>0</v>
      </c>
      <c r="F172" s="57">
        <f t="shared" si="11"/>
        <v>0</v>
      </c>
      <c r="G172" s="57">
        <f t="shared" si="10"/>
        <v>5.3339999999999996</v>
      </c>
      <c r="H172" s="6">
        <v>0</v>
      </c>
      <c r="I172" s="6">
        <v>0.21</v>
      </c>
    </row>
    <row r="173" spans="1:9" x14ac:dyDescent="0.25">
      <c r="A173" s="12">
        <v>26670</v>
      </c>
      <c r="B173" s="6">
        <f t="shared" si="12"/>
        <v>6</v>
      </c>
      <c r="C173" s="6">
        <f t="shared" si="13"/>
        <v>1</v>
      </c>
      <c r="D173" s="6">
        <f t="shared" si="14"/>
        <v>1973</v>
      </c>
      <c r="E173" s="57">
        <f t="shared" si="9"/>
        <v>0</v>
      </c>
      <c r="F173" s="57">
        <f t="shared" si="11"/>
        <v>0</v>
      </c>
      <c r="G173" s="57">
        <f t="shared" si="10"/>
        <v>5.08</v>
      </c>
      <c r="H173" s="6">
        <v>0</v>
      </c>
      <c r="I173" s="6">
        <v>0.2</v>
      </c>
    </row>
    <row r="174" spans="1:9" x14ac:dyDescent="0.25">
      <c r="A174" s="12">
        <v>26671</v>
      </c>
      <c r="B174" s="6">
        <f t="shared" si="12"/>
        <v>7</v>
      </c>
      <c r="C174" s="6">
        <f t="shared" si="13"/>
        <v>1</v>
      </c>
      <c r="D174" s="6">
        <f t="shared" si="14"/>
        <v>1973</v>
      </c>
      <c r="E174" s="57">
        <f t="shared" si="9"/>
        <v>0</v>
      </c>
      <c r="F174" s="57">
        <f t="shared" si="11"/>
        <v>0</v>
      </c>
      <c r="G174" s="57">
        <f t="shared" si="10"/>
        <v>5.08</v>
      </c>
      <c r="H174" s="6">
        <v>0</v>
      </c>
      <c r="I174" s="6">
        <v>0.2</v>
      </c>
    </row>
    <row r="175" spans="1:9" x14ac:dyDescent="0.25">
      <c r="A175" s="12">
        <v>26672</v>
      </c>
      <c r="B175" s="6">
        <f t="shared" si="12"/>
        <v>8</v>
      </c>
      <c r="C175" s="6">
        <f t="shared" si="13"/>
        <v>1</v>
      </c>
      <c r="D175" s="6">
        <f t="shared" si="14"/>
        <v>1973</v>
      </c>
      <c r="E175" s="57">
        <f t="shared" ref="E175:E238" si="15">+H175*25.4</f>
        <v>0</v>
      </c>
      <c r="F175" s="57">
        <f t="shared" si="11"/>
        <v>0</v>
      </c>
      <c r="G175" s="57">
        <f t="shared" ref="G175:G238" si="16">+I175*25.4</f>
        <v>5.08</v>
      </c>
      <c r="H175" s="6">
        <v>0</v>
      </c>
      <c r="I175" s="6">
        <v>0.2</v>
      </c>
    </row>
    <row r="176" spans="1:9" x14ac:dyDescent="0.25">
      <c r="A176" s="12">
        <v>26673</v>
      </c>
      <c r="B176" s="6">
        <f t="shared" ref="B176:B224" si="17">+DAY(A176)</f>
        <v>9</v>
      </c>
      <c r="C176" s="6">
        <f t="shared" ref="C176:C224" si="18">+MONTH(A176)</f>
        <v>1</v>
      </c>
      <c r="D176" s="6">
        <f t="shared" ref="D176:D224" si="19">+YEAR(A176)</f>
        <v>1973</v>
      </c>
      <c r="E176" s="57">
        <f t="shared" si="15"/>
        <v>0</v>
      </c>
      <c r="F176" s="57">
        <f t="shared" ref="F176:F239" si="20">+E176+F175</f>
        <v>0</v>
      </c>
      <c r="G176" s="57">
        <f t="shared" si="16"/>
        <v>5.3339999999999996</v>
      </c>
      <c r="H176" s="6">
        <v>0</v>
      </c>
      <c r="I176" s="6">
        <v>0.21</v>
      </c>
    </row>
    <row r="177" spans="1:9" x14ac:dyDescent="0.25">
      <c r="A177" s="12">
        <v>26674</v>
      </c>
      <c r="B177" s="6">
        <f t="shared" si="17"/>
        <v>10</v>
      </c>
      <c r="C177" s="6">
        <f t="shared" si="18"/>
        <v>1</v>
      </c>
      <c r="D177" s="6">
        <f t="shared" si="19"/>
        <v>1973</v>
      </c>
      <c r="E177" s="57">
        <f t="shared" si="15"/>
        <v>0</v>
      </c>
      <c r="F177" s="57">
        <f t="shared" si="20"/>
        <v>0</v>
      </c>
      <c r="G177" s="57">
        <f t="shared" si="16"/>
        <v>5.8419999999999996</v>
      </c>
      <c r="H177" s="6">
        <v>0</v>
      </c>
      <c r="I177" s="6">
        <v>0.23</v>
      </c>
    </row>
    <row r="178" spans="1:9" x14ac:dyDescent="0.25">
      <c r="A178" s="12">
        <v>26675</v>
      </c>
      <c r="B178" s="6">
        <f t="shared" si="17"/>
        <v>11</v>
      </c>
      <c r="C178" s="6">
        <f t="shared" si="18"/>
        <v>1</v>
      </c>
      <c r="D178" s="6">
        <f t="shared" si="19"/>
        <v>1973</v>
      </c>
      <c r="E178" s="57">
        <f t="shared" si="15"/>
        <v>0</v>
      </c>
      <c r="F178" s="57">
        <f t="shared" si="20"/>
        <v>0</v>
      </c>
      <c r="G178" s="57">
        <f t="shared" si="16"/>
        <v>5.3339999999999996</v>
      </c>
      <c r="H178" s="6">
        <v>0</v>
      </c>
      <c r="I178" s="6">
        <v>0.21</v>
      </c>
    </row>
    <row r="179" spans="1:9" x14ac:dyDescent="0.25">
      <c r="A179" s="12">
        <v>26676</v>
      </c>
      <c r="B179" s="6">
        <f t="shared" si="17"/>
        <v>12</v>
      </c>
      <c r="C179" s="6">
        <f t="shared" si="18"/>
        <v>1</v>
      </c>
      <c r="D179" s="6">
        <f t="shared" si="19"/>
        <v>1973</v>
      </c>
      <c r="E179" s="57">
        <f t="shared" si="15"/>
        <v>0</v>
      </c>
      <c r="F179" s="57">
        <f t="shared" si="20"/>
        <v>0</v>
      </c>
      <c r="G179" s="57">
        <f t="shared" si="16"/>
        <v>5.3339999999999996</v>
      </c>
      <c r="H179" s="6">
        <v>0</v>
      </c>
      <c r="I179" s="6">
        <v>0.21</v>
      </c>
    </row>
    <row r="180" spans="1:9" x14ac:dyDescent="0.25">
      <c r="A180" s="12">
        <v>26677</v>
      </c>
      <c r="B180" s="6">
        <f t="shared" si="17"/>
        <v>13</v>
      </c>
      <c r="C180" s="6">
        <f t="shared" si="18"/>
        <v>1</v>
      </c>
      <c r="D180" s="6">
        <f t="shared" si="19"/>
        <v>1973</v>
      </c>
      <c r="E180" s="57">
        <f t="shared" si="15"/>
        <v>0</v>
      </c>
      <c r="F180" s="57">
        <f t="shared" si="20"/>
        <v>0</v>
      </c>
      <c r="G180" s="57">
        <f t="shared" si="16"/>
        <v>5.3339999999999996</v>
      </c>
      <c r="H180" s="6">
        <v>0</v>
      </c>
      <c r="I180" s="6">
        <v>0.21</v>
      </c>
    </row>
    <row r="181" spans="1:9" x14ac:dyDescent="0.25">
      <c r="A181" s="12">
        <v>26678</v>
      </c>
      <c r="B181" s="6">
        <f t="shared" si="17"/>
        <v>14</v>
      </c>
      <c r="C181" s="6">
        <f t="shared" si="18"/>
        <v>1</v>
      </c>
      <c r="D181" s="6">
        <f t="shared" si="19"/>
        <v>1973</v>
      </c>
      <c r="E181" s="57">
        <f t="shared" si="15"/>
        <v>0</v>
      </c>
      <c r="F181" s="57">
        <f t="shared" si="20"/>
        <v>0</v>
      </c>
      <c r="G181" s="57">
        <f t="shared" si="16"/>
        <v>5.08</v>
      </c>
      <c r="H181" s="6">
        <v>0</v>
      </c>
      <c r="I181" s="6">
        <v>0.2</v>
      </c>
    </row>
    <row r="182" spans="1:9" x14ac:dyDescent="0.25">
      <c r="A182" s="12">
        <v>26679</v>
      </c>
      <c r="B182" s="6">
        <f t="shared" si="17"/>
        <v>15</v>
      </c>
      <c r="C182" s="6">
        <f t="shared" si="18"/>
        <v>1</v>
      </c>
      <c r="D182" s="6">
        <f t="shared" si="19"/>
        <v>1973</v>
      </c>
      <c r="E182" s="57">
        <f t="shared" si="15"/>
        <v>0</v>
      </c>
      <c r="F182" s="57">
        <f t="shared" si="20"/>
        <v>0</v>
      </c>
      <c r="G182" s="57">
        <f t="shared" si="16"/>
        <v>4.5719999999999992</v>
      </c>
      <c r="H182" s="6">
        <v>0</v>
      </c>
      <c r="I182" s="6">
        <v>0.18</v>
      </c>
    </row>
    <row r="183" spans="1:9" x14ac:dyDescent="0.25">
      <c r="A183" s="12">
        <v>26680</v>
      </c>
      <c r="B183" s="6">
        <f t="shared" si="17"/>
        <v>16</v>
      </c>
      <c r="C183" s="6">
        <f t="shared" si="18"/>
        <v>1</v>
      </c>
      <c r="D183" s="6">
        <f t="shared" si="19"/>
        <v>1973</v>
      </c>
      <c r="E183" s="57">
        <f t="shared" si="15"/>
        <v>0</v>
      </c>
      <c r="F183" s="57">
        <f t="shared" si="20"/>
        <v>0</v>
      </c>
      <c r="G183" s="57">
        <f t="shared" si="16"/>
        <v>5.3339999999999996</v>
      </c>
      <c r="H183" s="6">
        <v>0</v>
      </c>
      <c r="I183" s="6">
        <v>0.21</v>
      </c>
    </row>
    <row r="184" spans="1:9" x14ac:dyDescent="0.25">
      <c r="A184" s="12">
        <v>26681</v>
      </c>
      <c r="B184" s="6">
        <f t="shared" si="17"/>
        <v>17</v>
      </c>
      <c r="C184" s="6">
        <f t="shared" si="18"/>
        <v>1</v>
      </c>
      <c r="D184" s="6">
        <f t="shared" si="19"/>
        <v>1973</v>
      </c>
      <c r="E184" s="57">
        <f t="shared" si="15"/>
        <v>0</v>
      </c>
      <c r="F184" s="57">
        <f t="shared" si="20"/>
        <v>0</v>
      </c>
      <c r="G184" s="57">
        <f t="shared" si="16"/>
        <v>5.3339999999999996</v>
      </c>
      <c r="H184" s="6">
        <v>0</v>
      </c>
      <c r="I184" s="6">
        <v>0.21</v>
      </c>
    </row>
    <row r="185" spans="1:9" x14ac:dyDescent="0.25">
      <c r="A185" s="12">
        <v>26682</v>
      </c>
      <c r="B185" s="6">
        <f t="shared" si="17"/>
        <v>18</v>
      </c>
      <c r="C185" s="6">
        <f t="shared" si="18"/>
        <v>1</v>
      </c>
      <c r="D185" s="6">
        <f t="shared" si="19"/>
        <v>1973</v>
      </c>
      <c r="E185" s="57">
        <f t="shared" si="15"/>
        <v>0</v>
      </c>
      <c r="F185" s="57">
        <f t="shared" si="20"/>
        <v>0</v>
      </c>
      <c r="G185" s="57">
        <f t="shared" si="16"/>
        <v>5.8419999999999996</v>
      </c>
      <c r="H185" s="6">
        <v>0</v>
      </c>
      <c r="I185" s="6">
        <v>0.23</v>
      </c>
    </row>
    <row r="186" spans="1:9" x14ac:dyDescent="0.25">
      <c r="A186" s="12">
        <v>26683</v>
      </c>
      <c r="B186" s="6">
        <f t="shared" si="17"/>
        <v>19</v>
      </c>
      <c r="C186" s="6">
        <f t="shared" si="18"/>
        <v>1</v>
      </c>
      <c r="D186" s="6">
        <f t="shared" si="19"/>
        <v>1973</v>
      </c>
      <c r="E186" s="57">
        <f t="shared" si="15"/>
        <v>0</v>
      </c>
      <c r="F186" s="57">
        <f t="shared" si="20"/>
        <v>0</v>
      </c>
      <c r="G186" s="57">
        <f t="shared" si="16"/>
        <v>6.35</v>
      </c>
      <c r="H186" s="6">
        <v>0</v>
      </c>
      <c r="I186" s="6">
        <v>0.25</v>
      </c>
    </row>
    <row r="187" spans="1:9" x14ac:dyDescent="0.25">
      <c r="A187" s="12">
        <v>26684</v>
      </c>
      <c r="B187" s="6">
        <f t="shared" si="17"/>
        <v>20</v>
      </c>
      <c r="C187" s="6">
        <f t="shared" si="18"/>
        <v>1</v>
      </c>
      <c r="D187" s="6">
        <f t="shared" si="19"/>
        <v>1973</v>
      </c>
      <c r="E187" s="57">
        <f t="shared" si="15"/>
        <v>0</v>
      </c>
      <c r="F187" s="57">
        <f t="shared" si="20"/>
        <v>0</v>
      </c>
      <c r="G187" s="57">
        <f t="shared" si="16"/>
        <v>6.35</v>
      </c>
      <c r="H187" s="6">
        <v>0</v>
      </c>
      <c r="I187" s="6">
        <v>0.25</v>
      </c>
    </row>
    <row r="188" spans="1:9" x14ac:dyDescent="0.25">
      <c r="A188" s="12">
        <v>26685</v>
      </c>
      <c r="B188" s="6">
        <f t="shared" si="17"/>
        <v>21</v>
      </c>
      <c r="C188" s="6">
        <f t="shared" si="18"/>
        <v>1</v>
      </c>
      <c r="D188" s="6">
        <f t="shared" si="19"/>
        <v>1973</v>
      </c>
      <c r="E188" s="57">
        <f t="shared" si="15"/>
        <v>0</v>
      </c>
      <c r="F188" s="57">
        <f t="shared" si="20"/>
        <v>0</v>
      </c>
      <c r="G188" s="57">
        <f t="shared" si="16"/>
        <v>6.8579999999999997</v>
      </c>
      <c r="H188" s="6">
        <v>0</v>
      </c>
      <c r="I188" s="6">
        <v>0.27</v>
      </c>
    </row>
    <row r="189" spans="1:9" x14ac:dyDescent="0.25">
      <c r="A189" s="12">
        <v>26686</v>
      </c>
      <c r="B189" s="6">
        <f t="shared" si="17"/>
        <v>22</v>
      </c>
      <c r="C189" s="6">
        <f t="shared" si="18"/>
        <v>1</v>
      </c>
      <c r="D189" s="6">
        <f t="shared" si="19"/>
        <v>1973</v>
      </c>
      <c r="E189" s="57">
        <f t="shared" si="15"/>
        <v>0</v>
      </c>
      <c r="F189" s="57">
        <f t="shared" si="20"/>
        <v>0</v>
      </c>
      <c r="G189" s="57">
        <f t="shared" si="16"/>
        <v>6.6040000000000001</v>
      </c>
      <c r="H189" s="6">
        <v>0</v>
      </c>
      <c r="I189" s="6">
        <v>0.26</v>
      </c>
    </row>
    <row r="190" spans="1:9" x14ac:dyDescent="0.25">
      <c r="A190" s="12">
        <v>26687</v>
      </c>
      <c r="B190" s="6">
        <f t="shared" si="17"/>
        <v>23</v>
      </c>
      <c r="C190" s="6">
        <f t="shared" si="18"/>
        <v>1</v>
      </c>
      <c r="D190" s="6">
        <f t="shared" si="19"/>
        <v>1973</v>
      </c>
      <c r="E190" s="57">
        <f t="shared" si="15"/>
        <v>0</v>
      </c>
      <c r="F190" s="57">
        <f t="shared" si="20"/>
        <v>0</v>
      </c>
      <c r="G190" s="57">
        <f t="shared" si="16"/>
        <v>5.8419999999999996</v>
      </c>
      <c r="H190" s="6">
        <v>0</v>
      </c>
      <c r="I190" s="6">
        <v>0.23</v>
      </c>
    </row>
    <row r="191" spans="1:9" x14ac:dyDescent="0.25">
      <c r="A191" s="12">
        <v>26688</v>
      </c>
      <c r="B191" s="6">
        <f t="shared" si="17"/>
        <v>24</v>
      </c>
      <c r="C191" s="6">
        <f t="shared" si="18"/>
        <v>1</v>
      </c>
      <c r="D191" s="6">
        <f t="shared" si="19"/>
        <v>1973</v>
      </c>
      <c r="E191" s="57">
        <f t="shared" si="15"/>
        <v>0</v>
      </c>
      <c r="F191" s="57">
        <f t="shared" si="20"/>
        <v>0</v>
      </c>
      <c r="G191" s="57">
        <f t="shared" si="16"/>
        <v>6.6040000000000001</v>
      </c>
      <c r="H191" s="6">
        <v>0</v>
      </c>
      <c r="I191" s="6">
        <v>0.26</v>
      </c>
    </row>
    <row r="192" spans="1:9" x14ac:dyDescent="0.25">
      <c r="A192" s="12">
        <v>26689</v>
      </c>
      <c r="B192" s="6">
        <f t="shared" si="17"/>
        <v>25</v>
      </c>
      <c r="C192" s="6">
        <f t="shared" si="18"/>
        <v>1</v>
      </c>
      <c r="D192" s="6">
        <f t="shared" si="19"/>
        <v>1973</v>
      </c>
      <c r="E192" s="57">
        <f t="shared" si="15"/>
        <v>0</v>
      </c>
      <c r="F192" s="57">
        <f t="shared" si="20"/>
        <v>0</v>
      </c>
      <c r="G192" s="57">
        <f t="shared" si="16"/>
        <v>6.0959999999999992</v>
      </c>
      <c r="H192" s="6">
        <v>0</v>
      </c>
      <c r="I192" s="6">
        <v>0.24</v>
      </c>
    </row>
    <row r="193" spans="1:9" x14ac:dyDescent="0.25">
      <c r="A193" s="12">
        <v>26690</v>
      </c>
      <c r="B193" s="6">
        <f t="shared" si="17"/>
        <v>26</v>
      </c>
      <c r="C193" s="6">
        <f t="shared" si="18"/>
        <v>1</v>
      </c>
      <c r="D193" s="6">
        <f t="shared" si="19"/>
        <v>1973</v>
      </c>
      <c r="E193" s="57">
        <f t="shared" si="15"/>
        <v>0</v>
      </c>
      <c r="F193" s="57">
        <f t="shared" si="20"/>
        <v>0</v>
      </c>
      <c r="G193" s="57">
        <f t="shared" si="16"/>
        <v>5.8419999999999996</v>
      </c>
      <c r="H193" s="6">
        <v>0</v>
      </c>
      <c r="I193" s="6">
        <v>0.23</v>
      </c>
    </row>
    <row r="194" spans="1:9" x14ac:dyDescent="0.25">
      <c r="A194" s="12">
        <v>26691</v>
      </c>
      <c r="B194" s="6">
        <f t="shared" si="17"/>
        <v>27</v>
      </c>
      <c r="C194" s="6">
        <f t="shared" si="18"/>
        <v>1</v>
      </c>
      <c r="D194" s="6">
        <f t="shared" si="19"/>
        <v>1973</v>
      </c>
      <c r="E194" s="57">
        <f t="shared" si="15"/>
        <v>0</v>
      </c>
      <c r="F194" s="57">
        <f t="shared" si="20"/>
        <v>0</v>
      </c>
      <c r="G194" s="57">
        <f t="shared" si="16"/>
        <v>5.8419999999999996</v>
      </c>
      <c r="H194" s="6">
        <v>0</v>
      </c>
      <c r="I194" s="6">
        <v>0.23</v>
      </c>
    </row>
    <row r="195" spans="1:9" x14ac:dyDescent="0.25">
      <c r="A195" s="12">
        <v>26692</v>
      </c>
      <c r="B195" s="6">
        <f t="shared" si="17"/>
        <v>28</v>
      </c>
      <c r="C195" s="6">
        <f t="shared" si="18"/>
        <v>1</v>
      </c>
      <c r="D195" s="6">
        <f t="shared" si="19"/>
        <v>1973</v>
      </c>
      <c r="E195" s="57">
        <f t="shared" si="15"/>
        <v>0</v>
      </c>
      <c r="F195" s="57">
        <f t="shared" si="20"/>
        <v>0</v>
      </c>
      <c r="G195" s="57">
        <f t="shared" si="16"/>
        <v>6.35</v>
      </c>
      <c r="H195" s="6">
        <v>0</v>
      </c>
      <c r="I195" s="6">
        <v>0.25</v>
      </c>
    </row>
    <row r="196" spans="1:9" x14ac:dyDescent="0.25">
      <c r="A196" s="12">
        <v>26693</v>
      </c>
      <c r="B196" s="6">
        <f t="shared" si="17"/>
        <v>29</v>
      </c>
      <c r="C196" s="6">
        <f t="shared" si="18"/>
        <v>1</v>
      </c>
      <c r="D196" s="6">
        <f t="shared" si="19"/>
        <v>1973</v>
      </c>
      <c r="E196" s="57">
        <f t="shared" si="15"/>
        <v>0</v>
      </c>
      <c r="F196" s="57">
        <f t="shared" si="20"/>
        <v>0</v>
      </c>
      <c r="G196" s="57">
        <f t="shared" si="16"/>
        <v>6.0959999999999992</v>
      </c>
      <c r="H196" s="6">
        <v>0</v>
      </c>
      <c r="I196" s="6">
        <v>0.24</v>
      </c>
    </row>
    <row r="197" spans="1:9" x14ac:dyDescent="0.25">
      <c r="A197" s="12">
        <v>26694</v>
      </c>
      <c r="B197" s="6">
        <f t="shared" si="17"/>
        <v>30</v>
      </c>
      <c r="C197" s="6">
        <f t="shared" si="18"/>
        <v>1</v>
      </c>
      <c r="D197" s="6">
        <f t="shared" si="19"/>
        <v>1973</v>
      </c>
      <c r="E197" s="57">
        <f t="shared" si="15"/>
        <v>0</v>
      </c>
      <c r="F197" s="57">
        <f t="shared" si="20"/>
        <v>0</v>
      </c>
      <c r="G197" s="57">
        <f t="shared" si="16"/>
        <v>5.08</v>
      </c>
      <c r="H197" s="6">
        <v>0</v>
      </c>
      <c r="I197" s="6">
        <v>0.2</v>
      </c>
    </row>
    <row r="198" spans="1:9" x14ac:dyDescent="0.25">
      <c r="A198" s="12">
        <v>26695</v>
      </c>
      <c r="B198" s="6">
        <f t="shared" si="17"/>
        <v>31</v>
      </c>
      <c r="C198" s="6">
        <f t="shared" si="18"/>
        <v>1</v>
      </c>
      <c r="D198" s="6">
        <f t="shared" si="19"/>
        <v>1973</v>
      </c>
      <c r="E198" s="57">
        <f t="shared" si="15"/>
        <v>0</v>
      </c>
      <c r="F198" s="57">
        <f t="shared" si="20"/>
        <v>0</v>
      </c>
      <c r="G198" s="57">
        <f t="shared" si="16"/>
        <v>6.0959999999999992</v>
      </c>
      <c r="H198" s="6">
        <v>0</v>
      </c>
      <c r="I198" s="6">
        <v>0.24</v>
      </c>
    </row>
    <row r="199" spans="1:9" x14ac:dyDescent="0.25">
      <c r="A199" s="12">
        <v>26696</v>
      </c>
      <c r="B199" s="6">
        <f t="shared" si="17"/>
        <v>1</v>
      </c>
      <c r="C199" s="6">
        <f t="shared" si="18"/>
        <v>2</v>
      </c>
      <c r="D199" s="6">
        <f t="shared" si="19"/>
        <v>1973</v>
      </c>
      <c r="E199" s="57">
        <f t="shared" si="15"/>
        <v>0</v>
      </c>
      <c r="F199" s="57">
        <f t="shared" si="20"/>
        <v>0</v>
      </c>
      <c r="G199" s="57">
        <f t="shared" si="16"/>
        <v>7.6199999999999992</v>
      </c>
      <c r="H199" s="6">
        <v>0</v>
      </c>
      <c r="I199" s="6">
        <v>0.3</v>
      </c>
    </row>
    <row r="200" spans="1:9" x14ac:dyDescent="0.25">
      <c r="A200" s="12">
        <v>26697</v>
      </c>
      <c r="B200" s="6">
        <f t="shared" si="17"/>
        <v>2</v>
      </c>
      <c r="C200" s="6">
        <f t="shared" si="18"/>
        <v>2</v>
      </c>
      <c r="D200" s="6">
        <f t="shared" si="19"/>
        <v>1973</v>
      </c>
      <c r="E200" s="57">
        <f t="shared" si="15"/>
        <v>0</v>
      </c>
      <c r="F200" s="57">
        <f t="shared" si="20"/>
        <v>0</v>
      </c>
      <c r="G200" s="57">
        <f t="shared" si="16"/>
        <v>5.8419999999999996</v>
      </c>
      <c r="H200" s="6">
        <v>0</v>
      </c>
      <c r="I200" s="6">
        <v>0.23</v>
      </c>
    </row>
    <row r="201" spans="1:9" x14ac:dyDescent="0.25">
      <c r="A201" s="12">
        <v>26698</v>
      </c>
      <c r="B201" s="6">
        <f t="shared" si="17"/>
        <v>3</v>
      </c>
      <c r="C201" s="6">
        <f t="shared" si="18"/>
        <v>2</v>
      </c>
      <c r="D201" s="6">
        <f t="shared" si="19"/>
        <v>1973</v>
      </c>
      <c r="E201" s="57">
        <f t="shared" si="15"/>
        <v>0</v>
      </c>
      <c r="F201" s="57">
        <f t="shared" si="20"/>
        <v>0</v>
      </c>
      <c r="G201" s="57">
        <f t="shared" si="16"/>
        <v>6.8579999999999997</v>
      </c>
      <c r="H201" s="6">
        <v>0</v>
      </c>
      <c r="I201" s="6">
        <v>0.27</v>
      </c>
    </row>
    <row r="202" spans="1:9" x14ac:dyDescent="0.25">
      <c r="A202" s="12">
        <v>26699</v>
      </c>
      <c r="B202" s="6">
        <f t="shared" si="17"/>
        <v>4</v>
      </c>
      <c r="C202" s="6">
        <f t="shared" si="18"/>
        <v>2</v>
      </c>
      <c r="D202" s="6">
        <f t="shared" si="19"/>
        <v>1973</v>
      </c>
      <c r="E202" s="57">
        <f t="shared" si="15"/>
        <v>0</v>
      </c>
      <c r="F202" s="57">
        <f t="shared" si="20"/>
        <v>0</v>
      </c>
      <c r="G202" s="57">
        <f t="shared" si="16"/>
        <v>6.0959999999999992</v>
      </c>
      <c r="H202" s="6">
        <v>0</v>
      </c>
      <c r="I202" s="6">
        <v>0.24</v>
      </c>
    </row>
    <row r="203" spans="1:9" x14ac:dyDescent="0.25">
      <c r="A203" s="12">
        <v>26700</v>
      </c>
      <c r="B203" s="6">
        <f t="shared" si="17"/>
        <v>5</v>
      </c>
      <c r="C203" s="6">
        <f t="shared" si="18"/>
        <v>2</v>
      </c>
      <c r="D203" s="6">
        <f t="shared" si="19"/>
        <v>1973</v>
      </c>
      <c r="E203" s="57">
        <f t="shared" si="15"/>
        <v>0</v>
      </c>
      <c r="F203" s="57">
        <f t="shared" si="20"/>
        <v>0</v>
      </c>
      <c r="G203" s="57">
        <f t="shared" si="16"/>
        <v>7.1120000000000001</v>
      </c>
      <c r="H203" s="6">
        <v>0</v>
      </c>
      <c r="I203" s="6">
        <v>0.28000000000000003</v>
      </c>
    </row>
    <row r="204" spans="1:9" x14ac:dyDescent="0.25">
      <c r="A204" s="12">
        <v>26701</v>
      </c>
      <c r="B204" s="6">
        <f t="shared" si="17"/>
        <v>6</v>
      </c>
      <c r="C204" s="6">
        <f t="shared" si="18"/>
        <v>2</v>
      </c>
      <c r="D204" s="6">
        <f t="shared" si="19"/>
        <v>1973</v>
      </c>
      <c r="E204" s="57">
        <f t="shared" si="15"/>
        <v>0</v>
      </c>
      <c r="F204" s="57">
        <f t="shared" si="20"/>
        <v>0</v>
      </c>
      <c r="G204" s="57">
        <f t="shared" si="16"/>
        <v>5.8419999999999996</v>
      </c>
      <c r="H204" s="6">
        <v>0</v>
      </c>
      <c r="I204" s="6">
        <v>0.23</v>
      </c>
    </row>
    <row r="205" spans="1:9" x14ac:dyDescent="0.25">
      <c r="A205" s="12">
        <v>26702</v>
      </c>
      <c r="B205" s="6">
        <f t="shared" si="17"/>
        <v>7</v>
      </c>
      <c r="C205" s="6">
        <f t="shared" si="18"/>
        <v>2</v>
      </c>
      <c r="D205" s="6">
        <f t="shared" si="19"/>
        <v>1973</v>
      </c>
      <c r="E205" s="57">
        <f t="shared" si="15"/>
        <v>0</v>
      </c>
      <c r="F205" s="57">
        <f t="shared" si="20"/>
        <v>0</v>
      </c>
      <c r="G205" s="57">
        <f t="shared" si="16"/>
        <v>6.8579999999999997</v>
      </c>
      <c r="H205" s="6">
        <v>0</v>
      </c>
      <c r="I205" s="6">
        <v>0.27</v>
      </c>
    </row>
    <row r="206" spans="1:9" x14ac:dyDescent="0.25">
      <c r="A206" s="12">
        <v>26703</v>
      </c>
      <c r="B206" s="6">
        <f t="shared" si="17"/>
        <v>8</v>
      </c>
      <c r="C206" s="6">
        <f t="shared" si="18"/>
        <v>2</v>
      </c>
      <c r="D206" s="6">
        <f t="shared" si="19"/>
        <v>1973</v>
      </c>
      <c r="E206" s="57">
        <f t="shared" si="15"/>
        <v>0</v>
      </c>
      <c r="F206" s="57">
        <f t="shared" si="20"/>
        <v>0</v>
      </c>
      <c r="G206" s="57">
        <f t="shared" si="16"/>
        <v>6.8579999999999997</v>
      </c>
      <c r="H206" s="6">
        <v>0</v>
      </c>
      <c r="I206" s="6">
        <v>0.27</v>
      </c>
    </row>
    <row r="207" spans="1:9" x14ac:dyDescent="0.25">
      <c r="A207" s="12">
        <v>26704</v>
      </c>
      <c r="B207" s="6">
        <f t="shared" si="17"/>
        <v>9</v>
      </c>
      <c r="C207" s="6">
        <f t="shared" si="18"/>
        <v>2</v>
      </c>
      <c r="D207" s="6">
        <f t="shared" si="19"/>
        <v>1973</v>
      </c>
      <c r="E207" s="57">
        <f t="shared" si="15"/>
        <v>0</v>
      </c>
      <c r="F207" s="57">
        <f t="shared" si="20"/>
        <v>0</v>
      </c>
      <c r="G207" s="57">
        <f t="shared" si="16"/>
        <v>6.35</v>
      </c>
      <c r="H207" s="6">
        <v>0</v>
      </c>
      <c r="I207" s="6">
        <v>0.25</v>
      </c>
    </row>
    <row r="208" spans="1:9" x14ac:dyDescent="0.25">
      <c r="A208" s="12">
        <v>26705</v>
      </c>
      <c r="B208" s="6">
        <f t="shared" si="17"/>
        <v>10</v>
      </c>
      <c r="C208" s="6">
        <f t="shared" si="18"/>
        <v>2</v>
      </c>
      <c r="D208" s="6">
        <f t="shared" si="19"/>
        <v>1973</v>
      </c>
      <c r="E208" s="57">
        <f t="shared" si="15"/>
        <v>0</v>
      </c>
      <c r="F208" s="57">
        <f t="shared" si="20"/>
        <v>0</v>
      </c>
      <c r="G208" s="57">
        <f t="shared" si="16"/>
        <v>7.3659999999999988</v>
      </c>
      <c r="H208" s="6">
        <v>0</v>
      </c>
      <c r="I208" s="6">
        <v>0.28999999999999998</v>
      </c>
    </row>
    <row r="209" spans="1:9" x14ac:dyDescent="0.25">
      <c r="A209" s="12">
        <v>26706</v>
      </c>
      <c r="B209" s="6">
        <f t="shared" si="17"/>
        <v>11</v>
      </c>
      <c r="C209" s="6">
        <f t="shared" si="18"/>
        <v>2</v>
      </c>
      <c r="D209" s="6">
        <f t="shared" si="19"/>
        <v>1973</v>
      </c>
      <c r="E209" s="57">
        <f t="shared" si="15"/>
        <v>0</v>
      </c>
      <c r="F209" s="57">
        <f t="shared" si="20"/>
        <v>0</v>
      </c>
      <c r="G209" s="57">
        <f t="shared" si="16"/>
        <v>6.0959999999999992</v>
      </c>
      <c r="H209" s="6">
        <v>0</v>
      </c>
      <c r="I209" s="6">
        <v>0.24</v>
      </c>
    </row>
    <row r="210" spans="1:9" x14ac:dyDescent="0.25">
      <c r="A210" s="12">
        <v>26707</v>
      </c>
      <c r="B210" s="6">
        <f t="shared" si="17"/>
        <v>12</v>
      </c>
      <c r="C210" s="6">
        <f t="shared" si="18"/>
        <v>2</v>
      </c>
      <c r="D210" s="6">
        <f t="shared" si="19"/>
        <v>1973</v>
      </c>
      <c r="E210" s="57">
        <f t="shared" si="15"/>
        <v>0</v>
      </c>
      <c r="F210" s="57">
        <f t="shared" si="20"/>
        <v>0</v>
      </c>
      <c r="G210" s="57">
        <f t="shared" si="16"/>
        <v>5.8419999999999996</v>
      </c>
      <c r="H210" s="6">
        <v>0</v>
      </c>
      <c r="I210" s="6">
        <v>0.23</v>
      </c>
    </row>
    <row r="211" spans="1:9" x14ac:dyDescent="0.25">
      <c r="A211" s="12">
        <v>26708</v>
      </c>
      <c r="B211" s="6">
        <f t="shared" si="17"/>
        <v>13</v>
      </c>
      <c r="C211" s="6">
        <f t="shared" si="18"/>
        <v>2</v>
      </c>
      <c r="D211" s="6">
        <f t="shared" si="19"/>
        <v>1973</v>
      </c>
      <c r="E211" s="57">
        <f t="shared" si="15"/>
        <v>0</v>
      </c>
      <c r="F211" s="57">
        <f t="shared" si="20"/>
        <v>0</v>
      </c>
      <c r="G211" s="57">
        <f t="shared" si="16"/>
        <v>6.8579999999999997</v>
      </c>
      <c r="H211" s="6">
        <v>0</v>
      </c>
      <c r="I211" s="6">
        <v>0.27</v>
      </c>
    </row>
    <row r="212" spans="1:9" x14ac:dyDescent="0.25">
      <c r="A212" s="12">
        <v>26709</v>
      </c>
      <c r="B212" s="6">
        <f t="shared" si="17"/>
        <v>14</v>
      </c>
      <c r="C212" s="6">
        <f t="shared" si="18"/>
        <v>2</v>
      </c>
      <c r="D212" s="6">
        <f t="shared" si="19"/>
        <v>1973</v>
      </c>
      <c r="E212" s="57">
        <f t="shared" si="15"/>
        <v>0</v>
      </c>
      <c r="F212" s="57">
        <f t="shared" si="20"/>
        <v>0</v>
      </c>
      <c r="G212" s="57">
        <f t="shared" si="16"/>
        <v>7.6199999999999992</v>
      </c>
      <c r="H212" s="6">
        <v>0</v>
      </c>
      <c r="I212" s="6">
        <v>0.3</v>
      </c>
    </row>
    <row r="213" spans="1:9" x14ac:dyDescent="0.25">
      <c r="A213" s="12">
        <v>26710</v>
      </c>
      <c r="B213" s="6">
        <f t="shared" si="17"/>
        <v>15</v>
      </c>
      <c r="C213" s="6">
        <f t="shared" si="18"/>
        <v>2</v>
      </c>
      <c r="D213" s="6">
        <f t="shared" si="19"/>
        <v>1973</v>
      </c>
      <c r="E213" s="57">
        <f t="shared" si="15"/>
        <v>0</v>
      </c>
      <c r="F213" s="57">
        <f t="shared" si="20"/>
        <v>0</v>
      </c>
      <c r="G213" s="57">
        <f t="shared" si="16"/>
        <v>7.3659999999999988</v>
      </c>
      <c r="H213" s="6">
        <v>0</v>
      </c>
      <c r="I213" s="6">
        <v>0.28999999999999998</v>
      </c>
    </row>
    <row r="214" spans="1:9" x14ac:dyDescent="0.25">
      <c r="A214" s="12">
        <v>26711</v>
      </c>
      <c r="B214" s="6">
        <f t="shared" si="17"/>
        <v>16</v>
      </c>
      <c r="C214" s="6">
        <f t="shared" si="18"/>
        <v>2</v>
      </c>
      <c r="D214" s="6">
        <f t="shared" si="19"/>
        <v>1973</v>
      </c>
      <c r="E214" s="57">
        <f t="shared" si="15"/>
        <v>0</v>
      </c>
      <c r="F214" s="57">
        <f t="shared" si="20"/>
        <v>0</v>
      </c>
      <c r="G214" s="57">
        <f t="shared" si="16"/>
        <v>7.3659999999999988</v>
      </c>
      <c r="H214" s="6">
        <v>0</v>
      </c>
      <c r="I214" s="6">
        <v>0.28999999999999998</v>
      </c>
    </row>
    <row r="215" spans="1:9" x14ac:dyDescent="0.25">
      <c r="A215" s="12">
        <v>26712</v>
      </c>
      <c r="B215" s="6">
        <f t="shared" si="17"/>
        <v>17</v>
      </c>
      <c r="C215" s="6">
        <f t="shared" si="18"/>
        <v>2</v>
      </c>
      <c r="D215" s="6">
        <f t="shared" si="19"/>
        <v>1973</v>
      </c>
      <c r="E215" s="57">
        <f t="shared" si="15"/>
        <v>0</v>
      </c>
      <c r="F215" s="57">
        <f t="shared" si="20"/>
        <v>0</v>
      </c>
      <c r="G215" s="57">
        <f t="shared" si="16"/>
        <v>7.6199999999999992</v>
      </c>
      <c r="H215" s="6">
        <v>0</v>
      </c>
      <c r="I215" s="6">
        <v>0.3</v>
      </c>
    </row>
    <row r="216" spans="1:9" x14ac:dyDescent="0.25">
      <c r="A216" s="12">
        <v>26713</v>
      </c>
      <c r="B216" s="6">
        <f t="shared" si="17"/>
        <v>18</v>
      </c>
      <c r="C216" s="6">
        <f t="shared" si="18"/>
        <v>2</v>
      </c>
      <c r="D216" s="6">
        <f t="shared" si="19"/>
        <v>1973</v>
      </c>
      <c r="E216" s="57">
        <f t="shared" si="15"/>
        <v>0</v>
      </c>
      <c r="F216" s="57">
        <f t="shared" si="20"/>
        <v>0</v>
      </c>
      <c r="G216" s="57">
        <f t="shared" si="16"/>
        <v>7.6199999999999992</v>
      </c>
      <c r="H216" s="6">
        <v>0</v>
      </c>
      <c r="I216" s="6">
        <v>0.3</v>
      </c>
    </row>
    <row r="217" spans="1:9" x14ac:dyDescent="0.25">
      <c r="A217" s="12">
        <v>26714</v>
      </c>
      <c r="B217" s="6">
        <f t="shared" si="17"/>
        <v>19</v>
      </c>
      <c r="C217" s="6">
        <f t="shared" si="18"/>
        <v>2</v>
      </c>
      <c r="D217" s="6">
        <f t="shared" si="19"/>
        <v>1973</v>
      </c>
      <c r="E217" s="57">
        <f t="shared" si="15"/>
        <v>0</v>
      </c>
      <c r="F217" s="57">
        <f t="shared" si="20"/>
        <v>0</v>
      </c>
      <c r="G217" s="57">
        <f t="shared" si="16"/>
        <v>8.8899999999999988</v>
      </c>
      <c r="H217" s="6">
        <v>0</v>
      </c>
      <c r="I217" s="6">
        <v>0.35</v>
      </c>
    </row>
    <row r="218" spans="1:9" x14ac:dyDescent="0.25">
      <c r="A218" s="12">
        <v>26715</v>
      </c>
      <c r="B218" s="6">
        <f t="shared" si="17"/>
        <v>20</v>
      </c>
      <c r="C218" s="6">
        <f t="shared" si="18"/>
        <v>2</v>
      </c>
      <c r="D218" s="6">
        <f t="shared" si="19"/>
        <v>1973</v>
      </c>
      <c r="E218" s="57">
        <f t="shared" si="15"/>
        <v>0</v>
      </c>
      <c r="F218" s="57">
        <f t="shared" si="20"/>
        <v>0</v>
      </c>
      <c r="G218" s="57">
        <f t="shared" si="16"/>
        <v>8.3819999999999997</v>
      </c>
      <c r="H218" s="6">
        <v>0</v>
      </c>
      <c r="I218" s="6">
        <v>0.33</v>
      </c>
    </row>
    <row r="219" spans="1:9" x14ac:dyDescent="0.25">
      <c r="A219" s="12">
        <v>26716</v>
      </c>
      <c r="B219" s="6">
        <f t="shared" si="17"/>
        <v>21</v>
      </c>
      <c r="C219" s="6">
        <f t="shared" si="18"/>
        <v>2</v>
      </c>
      <c r="D219" s="6">
        <f t="shared" si="19"/>
        <v>1973</v>
      </c>
      <c r="E219" s="57">
        <f t="shared" si="15"/>
        <v>0</v>
      </c>
      <c r="F219" s="57">
        <f t="shared" si="20"/>
        <v>0</v>
      </c>
      <c r="G219" s="57">
        <f t="shared" si="16"/>
        <v>7.6199999999999992</v>
      </c>
      <c r="H219" s="6">
        <v>0</v>
      </c>
      <c r="I219" s="6">
        <v>0.3</v>
      </c>
    </row>
    <row r="220" spans="1:9" x14ac:dyDescent="0.25">
      <c r="A220" s="12">
        <v>26717</v>
      </c>
      <c r="B220" s="6">
        <f t="shared" si="17"/>
        <v>22</v>
      </c>
      <c r="C220" s="6">
        <f t="shared" si="18"/>
        <v>2</v>
      </c>
      <c r="D220" s="6">
        <f t="shared" si="19"/>
        <v>1973</v>
      </c>
      <c r="E220" s="57">
        <f t="shared" si="15"/>
        <v>0</v>
      </c>
      <c r="F220" s="57">
        <f t="shared" si="20"/>
        <v>0</v>
      </c>
      <c r="G220" s="57">
        <f t="shared" si="16"/>
        <v>7.6199999999999992</v>
      </c>
      <c r="H220" s="6">
        <v>0</v>
      </c>
      <c r="I220" s="6">
        <v>0.3</v>
      </c>
    </row>
    <row r="221" spans="1:9" x14ac:dyDescent="0.25">
      <c r="A221" s="12">
        <v>26718</v>
      </c>
      <c r="B221" s="6">
        <f t="shared" si="17"/>
        <v>23</v>
      </c>
      <c r="C221" s="6">
        <f t="shared" si="18"/>
        <v>2</v>
      </c>
      <c r="D221" s="6">
        <f t="shared" si="19"/>
        <v>1973</v>
      </c>
      <c r="E221" s="57">
        <f t="shared" si="15"/>
        <v>0</v>
      </c>
      <c r="F221" s="57">
        <f t="shared" si="20"/>
        <v>0</v>
      </c>
      <c r="G221" s="57">
        <f t="shared" si="16"/>
        <v>7.6199999999999992</v>
      </c>
      <c r="H221" s="6">
        <v>0</v>
      </c>
      <c r="I221" s="6">
        <v>0.3</v>
      </c>
    </row>
    <row r="222" spans="1:9" x14ac:dyDescent="0.25">
      <c r="A222" s="12">
        <v>26719</v>
      </c>
      <c r="B222" s="6">
        <f t="shared" si="17"/>
        <v>24</v>
      </c>
      <c r="C222" s="6">
        <f t="shared" si="18"/>
        <v>2</v>
      </c>
      <c r="D222" s="6">
        <f t="shared" si="19"/>
        <v>1973</v>
      </c>
      <c r="E222" s="57">
        <f t="shared" si="15"/>
        <v>0</v>
      </c>
      <c r="F222" s="57">
        <f t="shared" si="20"/>
        <v>0</v>
      </c>
      <c r="G222" s="57">
        <f t="shared" si="16"/>
        <v>8.1280000000000001</v>
      </c>
      <c r="H222" s="6">
        <v>0</v>
      </c>
      <c r="I222" s="6">
        <v>0.32</v>
      </c>
    </row>
    <row r="223" spans="1:9" x14ac:dyDescent="0.25">
      <c r="A223" s="12">
        <v>26720</v>
      </c>
      <c r="B223" s="6">
        <f t="shared" si="17"/>
        <v>25</v>
      </c>
      <c r="C223" s="6">
        <f t="shared" si="18"/>
        <v>2</v>
      </c>
      <c r="D223" s="6">
        <f t="shared" si="19"/>
        <v>1973</v>
      </c>
      <c r="E223" s="57">
        <f t="shared" si="15"/>
        <v>0</v>
      </c>
      <c r="F223" s="57">
        <f t="shared" si="20"/>
        <v>0</v>
      </c>
      <c r="G223" s="57">
        <f t="shared" si="16"/>
        <v>9.3979999999999997</v>
      </c>
      <c r="H223" s="6">
        <v>0</v>
      </c>
      <c r="I223" s="6">
        <v>0.37</v>
      </c>
    </row>
    <row r="224" spans="1:9" x14ac:dyDescent="0.25">
      <c r="A224" s="12">
        <v>26721</v>
      </c>
      <c r="B224" s="6">
        <f t="shared" si="17"/>
        <v>26</v>
      </c>
      <c r="C224" s="6">
        <f t="shared" si="18"/>
        <v>2</v>
      </c>
      <c r="D224" s="6">
        <f t="shared" si="19"/>
        <v>1973</v>
      </c>
      <c r="E224" s="57">
        <f t="shared" si="15"/>
        <v>0</v>
      </c>
      <c r="F224" s="57">
        <f t="shared" si="20"/>
        <v>0</v>
      </c>
      <c r="G224" s="57">
        <f t="shared" si="16"/>
        <v>8.8899999999999988</v>
      </c>
      <c r="H224" s="6">
        <v>0</v>
      </c>
      <c r="I224" s="6">
        <v>0.35</v>
      </c>
    </row>
    <row r="225" spans="1:9" x14ac:dyDescent="0.25">
      <c r="A225" s="12">
        <v>26722</v>
      </c>
      <c r="B225" s="6">
        <f t="shared" ref="B225:B288" si="21">+DAY(A225)</f>
        <v>27</v>
      </c>
      <c r="C225" s="6">
        <f t="shared" ref="C225:C288" si="22">+MONTH(A225)</f>
        <v>2</v>
      </c>
      <c r="D225" s="6">
        <f t="shared" ref="D225:D288" si="23">+YEAR(A225)</f>
        <v>1973</v>
      </c>
      <c r="E225" s="57">
        <f t="shared" si="15"/>
        <v>0</v>
      </c>
      <c r="F225" s="57">
        <f t="shared" si="20"/>
        <v>0</v>
      </c>
      <c r="G225" s="57">
        <f t="shared" si="16"/>
        <v>8.8899999999999988</v>
      </c>
      <c r="H225" s="6">
        <v>0</v>
      </c>
      <c r="I225" s="6">
        <v>0.35</v>
      </c>
    </row>
    <row r="226" spans="1:9" x14ac:dyDescent="0.25">
      <c r="A226" s="12">
        <v>26723</v>
      </c>
      <c r="B226" s="6">
        <f t="shared" si="21"/>
        <v>28</v>
      </c>
      <c r="C226" s="6">
        <f t="shared" si="22"/>
        <v>2</v>
      </c>
      <c r="D226" s="6">
        <f t="shared" si="23"/>
        <v>1973</v>
      </c>
      <c r="E226" s="57">
        <f t="shared" si="15"/>
        <v>0</v>
      </c>
      <c r="F226" s="57">
        <f t="shared" si="20"/>
        <v>0</v>
      </c>
      <c r="G226" s="57">
        <f t="shared" si="16"/>
        <v>9.6519999999999992</v>
      </c>
      <c r="H226" s="6">
        <v>0</v>
      </c>
      <c r="I226" s="6">
        <v>0.38</v>
      </c>
    </row>
    <row r="227" spans="1:9" x14ac:dyDescent="0.25">
      <c r="A227" s="12">
        <v>26724</v>
      </c>
      <c r="B227" s="6">
        <f t="shared" si="21"/>
        <v>1</v>
      </c>
      <c r="C227" s="6">
        <f t="shared" si="22"/>
        <v>3</v>
      </c>
      <c r="D227" s="6">
        <f t="shared" si="23"/>
        <v>1973</v>
      </c>
      <c r="E227" s="57">
        <f t="shared" si="15"/>
        <v>0</v>
      </c>
      <c r="F227" s="57">
        <f t="shared" si="20"/>
        <v>0</v>
      </c>
      <c r="G227" s="57">
        <f t="shared" si="16"/>
        <v>9.1439999999999984</v>
      </c>
      <c r="H227" s="6">
        <v>0</v>
      </c>
      <c r="I227" s="6">
        <v>0.36</v>
      </c>
    </row>
    <row r="228" spans="1:9" x14ac:dyDescent="0.25">
      <c r="A228" s="12">
        <v>26725</v>
      </c>
      <c r="B228" s="6">
        <f t="shared" si="21"/>
        <v>2</v>
      </c>
      <c r="C228" s="6">
        <f t="shared" si="22"/>
        <v>3</v>
      </c>
      <c r="D228" s="6">
        <f t="shared" si="23"/>
        <v>1973</v>
      </c>
      <c r="E228" s="57">
        <f t="shared" si="15"/>
        <v>0</v>
      </c>
      <c r="F228" s="57">
        <f t="shared" si="20"/>
        <v>0</v>
      </c>
      <c r="G228" s="57">
        <f t="shared" si="16"/>
        <v>8.636000000000001</v>
      </c>
      <c r="H228" s="6">
        <v>0</v>
      </c>
      <c r="I228" s="6">
        <v>0.34</v>
      </c>
    </row>
    <row r="229" spans="1:9" x14ac:dyDescent="0.25">
      <c r="A229" s="12">
        <v>26726</v>
      </c>
      <c r="B229" s="6">
        <f t="shared" si="21"/>
        <v>3</v>
      </c>
      <c r="C229" s="6">
        <f t="shared" si="22"/>
        <v>3</v>
      </c>
      <c r="D229" s="6">
        <f t="shared" si="23"/>
        <v>1973</v>
      </c>
      <c r="E229" s="57">
        <f t="shared" si="15"/>
        <v>0</v>
      </c>
      <c r="F229" s="57">
        <f t="shared" si="20"/>
        <v>0</v>
      </c>
      <c r="G229" s="57">
        <f t="shared" si="16"/>
        <v>8.8899999999999988</v>
      </c>
      <c r="H229" s="6">
        <v>0</v>
      </c>
      <c r="I229" s="6">
        <v>0.35</v>
      </c>
    </row>
    <row r="230" spans="1:9" x14ac:dyDescent="0.25">
      <c r="A230" s="12">
        <v>26727</v>
      </c>
      <c r="B230" s="6">
        <f t="shared" si="21"/>
        <v>4</v>
      </c>
      <c r="C230" s="6">
        <f t="shared" si="22"/>
        <v>3</v>
      </c>
      <c r="D230" s="6">
        <f t="shared" si="23"/>
        <v>1973</v>
      </c>
      <c r="E230" s="57">
        <f t="shared" si="15"/>
        <v>0</v>
      </c>
      <c r="F230" s="57">
        <f t="shared" si="20"/>
        <v>0</v>
      </c>
      <c r="G230" s="57">
        <f t="shared" si="16"/>
        <v>8.636000000000001</v>
      </c>
      <c r="H230" s="6">
        <v>0</v>
      </c>
      <c r="I230" s="6">
        <v>0.34</v>
      </c>
    </row>
    <row r="231" spans="1:9" x14ac:dyDescent="0.25">
      <c r="A231" s="12">
        <v>26728</v>
      </c>
      <c r="B231" s="6">
        <f t="shared" si="21"/>
        <v>5</v>
      </c>
      <c r="C231" s="6">
        <f t="shared" si="22"/>
        <v>3</v>
      </c>
      <c r="D231" s="6">
        <f t="shared" si="23"/>
        <v>1973</v>
      </c>
      <c r="E231" s="57">
        <f t="shared" si="15"/>
        <v>0</v>
      </c>
      <c r="F231" s="57">
        <f t="shared" si="20"/>
        <v>0</v>
      </c>
      <c r="G231" s="57">
        <f t="shared" si="16"/>
        <v>8.8899999999999988</v>
      </c>
      <c r="H231" s="6">
        <v>0</v>
      </c>
      <c r="I231" s="6">
        <v>0.35</v>
      </c>
    </row>
    <row r="232" spans="1:9" x14ac:dyDescent="0.25">
      <c r="A232" s="12">
        <v>26729</v>
      </c>
      <c r="B232" s="6">
        <f t="shared" si="21"/>
        <v>6</v>
      </c>
      <c r="C232" s="6">
        <f t="shared" si="22"/>
        <v>3</v>
      </c>
      <c r="D232" s="6">
        <f t="shared" si="23"/>
        <v>1973</v>
      </c>
      <c r="E232" s="57">
        <f t="shared" si="15"/>
        <v>0</v>
      </c>
      <c r="F232" s="57">
        <f t="shared" si="20"/>
        <v>0</v>
      </c>
      <c r="G232" s="57">
        <f t="shared" si="16"/>
        <v>8.636000000000001</v>
      </c>
      <c r="H232" s="6">
        <v>0</v>
      </c>
      <c r="I232" s="6">
        <v>0.34</v>
      </c>
    </row>
    <row r="233" spans="1:9" x14ac:dyDescent="0.25">
      <c r="A233" s="12">
        <v>26730</v>
      </c>
      <c r="B233" s="6">
        <f t="shared" si="21"/>
        <v>7</v>
      </c>
      <c r="C233" s="6">
        <f t="shared" si="22"/>
        <v>3</v>
      </c>
      <c r="D233" s="6">
        <f t="shared" si="23"/>
        <v>1973</v>
      </c>
      <c r="E233" s="57">
        <f t="shared" si="15"/>
        <v>0</v>
      </c>
      <c r="F233" s="57">
        <f t="shared" si="20"/>
        <v>0</v>
      </c>
      <c r="G233" s="57">
        <f t="shared" si="16"/>
        <v>8.1280000000000001</v>
      </c>
      <c r="H233" s="6">
        <v>0</v>
      </c>
      <c r="I233" s="6">
        <v>0.32</v>
      </c>
    </row>
    <row r="234" spans="1:9" x14ac:dyDescent="0.25">
      <c r="A234" s="12">
        <v>26731</v>
      </c>
      <c r="B234" s="6">
        <f t="shared" si="21"/>
        <v>8</v>
      </c>
      <c r="C234" s="6">
        <f t="shared" si="22"/>
        <v>3</v>
      </c>
      <c r="D234" s="6">
        <f t="shared" si="23"/>
        <v>1973</v>
      </c>
      <c r="E234" s="57">
        <f t="shared" si="15"/>
        <v>0</v>
      </c>
      <c r="F234" s="57">
        <f t="shared" si="20"/>
        <v>0</v>
      </c>
      <c r="G234" s="57">
        <f t="shared" si="16"/>
        <v>9.3979999999999997</v>
      </c>
      <c r="H234" s="6">
        <v>0</v>
      </c>
      <c r="I234" s="6">
        <v>0.37</v>
      </c>
    </row>
    <row r="235" spans="1:9" x14ac:dyDescent="0.25">
      <c r="A235" s="12">
        <v>26732</v>
      </c>
      <c r="B235" s="6">
        <f t="shared" si="21"/>
        <v>9</v>
      </c>
      <c r="C235" s="6">
        <f t="shared" si="22"/>
        <v>3</v>
      </c>
      <c r="D235" s="6">
        <f t="shared" si="23"/>
        <v>1973</v>
      </c>
      <c r="E235" s="57">
        <f t="shared" si="15"/>
        <v>0</v>
      </c>
      <c r="F235" s="57">
        <f t="shared" si="20"/>
        <v>0</v>
      </c>
      <c r="G235" s="57">
        <f t="shared" si="16"/>
        <v>8.8899999999999988</v>
      </c>
      <c r="H235" s="6">
        <v>0</v>
      </c>
      <c r="I235" s="6">
        <v>0.35</v>
      </c>
    </row>
    <row r="236" spans="1:9" x14ac:dyDescent="0.25">
      <c r="A236" s="12">
        <v>26733</v>
      </c>
      <c r="B236" s="6">
        <f t="shared" si="21"/>
        <v>10</v>
      </c>
      <c r="C236" s="6">
        <f t="shared" si="22"/>
        <v>3</v>
      </c>
      <c r="D236" s="6">
        <f t="shared" si="23"/>
        <v>1973</v>
      </c>
      <c r="E236" s="57">
        <f t="shared" si="15"/>
        <v>0</v>
      </c>
      <c r="F236" s="57">
        <f t="shared" si="20"/>
        <v>0</v>
      </c>
      <c r="G236" s="57">
        <f t="shared" si="16"/>
        <v>9.1439999999999984</v>
      </c>
      <c r="H236" s="6">
        <v>0</v>
      </c>
      <c r="I236" s="6">
        <v>0.36</v>
      </c>
    </row>
    <row r="237" spans="1:9" x14ac:dyDescent="0.25">
      <c r="A237" s="12">
        <v>26734</v>
      </c>
      <c r="B237" s="6">
        <f t="shared" si="21"/>
        <v>11</v>
      </c>
      <c r="C237" s="6">
        <f t="shared" si="22"/>
        <v>3</v>
      </c>
      <c r="D237" s="6">
        <f t="shared" si="23"/>
        <v>1973</v>
      </c>
      <c r="E237" s="57">
        <f t="shared" si="15"/>
        <v>0</v>
      </c>
      <c r="F237" s="57">
        <f t="shared" si="20"/>
        <v>0</v>
      </c>
      <c r="G237" s="57">
        <f t="shared" si="16"/>
        <v>8.8899999999999988</v>
      </c>
      <c r="H237" s="6">
        <v>0</v>
      </c>
      <c r="I237" s="6">
        <v>0.35</v>
      </c>
    </row>
    <row r="238" spans="1:9" x14ac:dyDescent="0.25">
      <c r="A238" s="12">
        <v>26735</v>
      </c>
      <c r="B238" s="6">
        <f t="shared" si="21"/>
        <v>12</v>
      </c>
      <c r="C238" s="6">
        <f t="shared" si="22"/>
        <v>3</v>
      </c>
      <c r="D238" s="6">
        <f t="shared" si="23"/>
        <v>1973</v>
      </c>
      <c r="E238" s="57">
        <f t="shared" si="15"/>
        <v>0</v>
      </c>
      <c r="F238" s="57">
        <f t="shared" si="20"/>
        <v>0</v>
      </c>
      <c r="G238" s="57">
        <f t="shared" si="16"/>
        <v>7.6199999999999992</v>
      </c>
      <c r="H238" s="6">
        <v>0</v>
      </c>
      <c r="I238" s="6">
        <v>0.3</v>
      </c>
    </row>
    <row r="239" spans="1:9" x14ac:dyDescent="0.25">
      <c r="A239" s="12">
        <v>26736</v>
      </c>
      <c r="B239" s="6">
        <f t="shared" si="21"/>
        <v>13</v>
      </c>
      <c r="C239" s="6">
        <f t="shared" si="22"/>
        <v>3</v>
      </c>
      <c r="D239" s="6">
        <f t="shared" si="23"/>
        <v>1973</v>
      </c>
      <c r="E239" s="57">
        <f t="shared" ref="E239:E302" si="24">+H239*25.4</f>
        <v>0</v>
      </c>
      <c r="F239" s="57">
        <f t="shared" si="20"/>
        <v>0</v>
      </c>
      <c r="G239" s="57">
        <f t="shared" ref="G239:G302" si="25">+I239*25.4</f>
        <v>7.8739999999999997</v>
      </c>
      <c r="H239" s="6">
        <v>0</v>
      </c>
      <c r="I239" s="6">
        <v>0.31</v>
      </c>
    </row>
    <row r="240" spans="1:9" x14ac:dyDescent="0.25">
      <c r="A240" s="12">
        <v>26737</v>
      </c>
      <c r="B240" s="6">
        <f t="shared" si="21"/>
        <v>14</v>
      </c>
      <c r="C240" s="6">
        <f t="shared" si="22"/>
        <v>3</v>
      </c>
      <c r="D240" s="6">
        <f t="shared" si="23"/>
        <v>1973</v>
      </c>
      <c r="E240" s="57">
        <f t="shared" si="24"/>
        <v>0</v>
      </c>
      <c r="F240" s="57">
        <f t="shared" ref="F240:F303" si="26">+E240+F239</f>
        <v>0</v>
      </c>
      <c r="G240" s="57">
        <f t="shared" si="25"/>
        <v>7.6199999999999992</v>
      </c>
      <c r="H240" s="6">
        <v>0</v>
      </c>
      <c r="I240" s="6">
        <v>0.3</v>
      </c>
    </row>
    <row r="241" spans="1:9" x14ac:dyDescent="0.25">
      <c r="A241" s="12">
        <v>26738</v>
      </c>
      <c r="B241" s="6">
        <f t="shared" si="21"/>
        <v>15</v>
      </c>
      <c r="C241" s="6">
        <f t="shared" si="22"/>
        <v>3</v>
      </c>
      <c r="D241" s="6">
        <f t="shared" si="23"/>
        <v>1973</v>
      </c>
      <c r="E241" s="57">
        <f t="shared" si="24"/>
        <v>0</v>
      </c>
      <c r="F241" s="57">
        <f t="shared" si="26"/>
        <v>0</v>
      </c>
      <c r="G241" s="57">
        <f t="shared" si="25"/>
        <v>6.8579999999999997</v>
      </c>
      <c r="H241" s="6">
        <v>0</v>
      </c>
      <c r="I241" s="6">
        <v>0.27</v>
      </c>
    </row>
    <row r="242" spans="1:9" x14ac:dyDescent="0.25">
      <c r="A242" s="12">
        <v>26739</v>
      </c>
      <c r="B242" s="6">
        <f t="shared" si="21"/>
        <v>16</v>
      </c>
      <c r="C242" s="6">
        <f t="shared" si="22"/>
        <v>3</v>
      </c>
      <c r="D242" s="6">
        <f t="shared" si="23"/>
        <v>1973</v>
      </c>
      <c r="E242" s="57">
        <f t="shared" si="24"/>
        <v>0</v>
      </c>
      <c r="F242" s="57">
        <f t="shared" si="26"/>
        <v>0</v>
      </c>
      <c r="G242" s="57">
        <f t="shared" si="25"/>
        <v>8.1280000000000001</v>
      </c>
      <c r="H242" s="6">
        <v>0</v>
      </c>
      <c r="I242" s="6">
        <v>0.32</v>
      </c>
    </row>
    <row r="243" spans="1:9" x14ac:dyDescent="0.25">
      <c r="A243" s="12">
        <v>26740</v>
      </c>
      <c r="B243" s="6">
        <f t="shared" si="21"/>
        <v>17</v>
      </c>
      <c r="C243" s="6">
        <f t="shared" si="22"/>
        <v>3</v>
      </c>
      <c r="D243" s="6">
        <f t="shared" si="23"/>
        <v>1973</v>
      </c>
      <c r="E243" s="57">
        <f t="shared" si="24"/>
        <v>0</v>
      </c>
      <c r="F243" s="57">
        <f t="shared" si="26"/>
        <v>0</v>
      </c>
      <c r="G243" s="57">
        <f t="shared" si="25"/>
        <v>5.3339999999999996</v>
      </c>
      <c r="H243" s="6">
        <v>0</v>
      </c>
      <c r="I243" s="6">
        <v>0.21</v>
      </c>
    </row>
    <row r="244" spans="1:9" x14ac:dyDescent="0.25">
      <c r="A244" s="12">
        <v>26741</v>
      </c>
      <c r="B244" s="6">
        <f t="shared" si="21"/>
        <v>18</v>
      </c>
      <c r="C244" s="6">
        <f t="shared" si="22"/>
        <v>3</v>
      </c>
      <c r="D244" s="6">
        <f t="shared" si="23"/>
        <v>1973</v>
      </c>
      <c r="E244" s="57">
        <f t="shared" si="24"/>
        <v>0</v>
      </c>
      <c r="F244" s="57">
        <f t="shared" si="26"/>
        <v>0</v>
      </c>
      <c r="G244" s="57">
        <f t="shared" si="25"/>
        <v>8.636000000000001</v>
      </c>
      <c r="H244" s="6">
        <v>0</v>
      </c>
      <c r="I244" s="6">
        <v>0.34</v>
      </c>
    </row>
    <row r="245" spans="1:9" x14ac:dyDescent="0.25">
      <c r="A245" s="12">
        <v>26742</v>
      </c>
      <c r="B245" s="6">
        <f t="shared" si="21"/>
        <v>19</v>
      </c>
      <c r="C245" s="6">
        <f t="shared" si="22"/>
        <v>3</v>
      </c>
      <c r="D245" s="6">
        <f t="shared" si="23"/>
        <v>1973</v>
      </c>
      <c r="E245" s="57">
        <f t="shared" si="24"/>
        <v>0</v>
      </c>
      <c r="F245" s="57">
        <f t="shared" si="26"/>
        <v>0</v>
      </c>
      <c r="G245" s="57">
        <f t="shared" si="25"/>
        <v>7.1120000000000001</v>
      </c>
      <c r="H245" s="6">
        <v>0</v>
      </c>
      <c r="I245" s="6">
        <v>0.28000000000000003</v>
      </c>
    </row>
    <row r="246" spans="1:9" x14ac:dyDescent="0.25">
      <c r="A246" s="12">
        <v>26743</v>
      </c>
      <c r="B246" s="6">
        <f t="shared" si="21"/>
        <v>20</v>
      </c>
      <c r="C246" s="6">
        <f t="shared" si="22"/>
        <v>3</v>
      </c>
      <c r="D246" s="6">
        <f t="shared" si="23"/>
        <v>1973</v>
      </c>
      <c r="E246" s="57">
        <f t="shared" si="24"/>
        <v>0</v>
      </c>
      <c r="F246" s="57">
        <f t="shared" si="26"/>
        <v>0</v>
      </c>
      <c r="G246" s="57">
        <f t="shared" si="25"/>
        <v>4.5719999999999992</v>
      </c>
      <c r="H246" s="6">
        <v>0</v>
      </c>
      <c r="I246" s="6">
        <v>0.18</v>
      </c>
    </row>
    <row r="247" spans="1:9" x14ac:dyDescent="0.25">
      <c r="A247" s="12">
        <v>26744</v>
      </c>
      <c r="B247" s="6">
        <f t="shared" si="21"/>
        <v>21</v>
      </c>
      <c r="C247" s="6">
        <f t="shared" si="22"/>
        <v>3</v>
      </c>
      <c r="D247" s="6">
        <f t="shared" si="23"/>
        <v>1973</v>
      </c>
      <c r="E247" s="57">
        <f t="shared" si="24"/>
        <v>0</v>
      </c>
      <c r="F247" s="57">
        <f t="shared" si="26"/>
        <v>0</v>
      </c>
      <c r="G247" s="57">
        <f t="shared" si="25"/>
        <v>8.1280000000000001</v>
      </c>
      <c r="H247" s="6">
        <v>0</v>
      </c>
      <c r="I247" s="6">
        <v>0.32</v>
      </c>
    </row>
    <row r="248" spans="1:9" x14ac:dyDescent="0.25">
      <c r="A248" s="12">
        <v>26745</v>
      </c>
      <c r="B248" s="6">
        <f t="shared" si="21"/>
        <v>22</v>
      </c>
      <c r="C248" s="6">
        <f t="shared" si="22"/>
        <v>3</v>
      </c>
      <c r="D248" s="6">
        <f t="shared" si="23"/>
        <v>1973</v>
      </c>
      <c r="E248" s="57">
        <f t="shared" si="24"/>
        <v>2.54</v>
      </c>
      <c r="F248" s="57">
        <f t="shared" si="26"/>
        <v>2.54</v>
      </c>
      <c r="G248" s="57">
        <f t="shared" si="25"/>
        <v>6.35</v>
      </c>
      <c r="H248" s="6">
        <v>0.1</v>
      </c>
      <c r="I248" s="6">
        <v>0.25</v>
      </c>
    </row>
    <row r="249" spans="1:9" x14ac:dyDescent="0.25">
      <c r="A249" s="12">
        <v>26746</v>
      </c>
      <c r="B249" s="6">
        <f t="shared" si="21"/>
        <v>23</v>
      </c>
      <c r="C249" s="6">
        <f t="shared" si="22"/>
        <v>3</v>
      </c>
      <c r="D249" s="6">
        <f t="shared" si="23"/>
        <v>1973</v>
      </c>
      <c r="E249" s="57">
        <f t="shared" si="24"/>
        <v>0</v>
      </c>
      <c r="F249" s="57">
        <f t="shared" si="26"/>
        <v>2.54</v>
      </c>
      <c r="G249" s="57">
        <f t="shared" si="25"/>
        <v>5.08</v>
      </c>
      <c r="H249" s="6">
        <v>0</v>
      </c>
      <c r="I249" s="6">
        <v>0.2</v>
      </c>
    </row>
    <row r="250" spans="1:9" x14ac:dyDescent="0.25">
      <c r="A250" s="12">
        <v>26747</v>
      </c>
      <c r="B250" s="6">
        <f t="shared" si="21"/>
        <v>24</v>
      </c>
      <c r="C250" s="6">
        <f t="shared" si="22"/>
        <v>3</v>
      </c>
      <c r="D250" s="6">
        <f t="shared" si="23"/>
        <v>1973</v>
      </c>
      <c r="E250" s="57">
        <f t="shared" si="24"/>
        <v>0</v>
      </c>
      <c r="F250" s="57">
        <f t="shared" si="26"/>
        <v>2.54</v>
      </c>
      <c r="G250" s="57">
        <f t="shared" si="25"/>
        <v>7.1120000000000001</v>
      </c>
      <c r="H250" s="6">
        <v>0</v>
      </c>
      <c r="I250" s="6">
        <v>0.28000000000000003</v>
      </c>
    </row>
    <row r="251" spans="1:9" x14ac:dyDescent="0.25">
      <c r="A251" s="12">
        <v>26748</v>
      </c>
      <c r="B251" s="6">
        <f t="shared" si="21"/>
        <v>25</v>
      </c>
      <c r="C251" s="6">
        <f t="shared" si="22"/>
        <v>3</v>
      </c>
      <c r="D251" s="6">
        <f t="shared" si="23"/>
        <v>1973</v>
      </c>
      <c r="E251" s="57">
        <f t="shared" si="24"/>
        <v>10.921999999999999</v>
      </c>
      <c r="F251" s="57">
        <f t="shared" si="26"/>
        <v>13.462</v>
      </c>
      <c r="G251" s="57">
        <f t="shared" si="25"/>
        <v>8.3819999999999997</v>
      </c>
      <c r="H251" s="6">
        <v>0.43</v>
      </c>
      <c r="I251" s="6">
        <v>0.33</v>
      </c>
    </row>
    <row r="252" spans="1:9" x14ac:dyDescent="0.25">
      <c r="A252" s="12">
        <v>26749</v>
      </c>
      <c r="B252" s="6">
        <f t="shared" si="21"/>
        <v>26</v>
      </c>
      <c r="C252" s="6">
        <f t="shared" si="22"/>
        <v>3</v>
      </c>
      <c r="D252" s="6">
        <f t="shared" si="23"/>
        <v>1973</v>
      </c>
      <c r="E252" s="57">
        <f t="shared" si="24"/>
        <v>0</v>
      </c>
      <c r="F252" s="57">
        <f t="shared" si="26"/>
        <v>13.462</v>
      </c>
      <c r="G252" s="57">
        <f t="shared" si="25"/>
        <v>6.35</v>
      </c>
      <c r="H252" s="6">
        <v>0</v>
      </c>
      <c r="I252" s="6">
        <v>0.25</v>
      </c>
    </row>
    <row r="253" spans="1:9" x14ac:dyDescent="0.25">
      <c r="A253" s="12">
        <v>26750</v>
      </c>
      <c r="B253" s="6">
        <f t="shared" si="21"/>
        <v>27</v>
      </c>
      <c r="C253" s="6">
        <f t="shared" si="22"/>
        <v>3</v>
      </c>
      <c r="D253" s="6">
        <f t="shared" si="23"/>
        <v>1973</v>
      </c>
      <c r="E253" s="57">
        <f t="shared" si="24"/>
        <v>0</v>
      </c>
      <c r="F253" s="57">
        <f t="shared" si="26"/>
        <v>13.462</v>
      </c>
      <c r="G253" s="57">
        <f t="shared" si="25"/>
        <v>8.3819999999999997</v>
      </c>
      <c r="H253" s="6">
        <v>0</v>
      </c>
      <c r="I253" s="6">
        <v>0.33</v>
      </c>
    </row>
    <row r="254" spans="1:9" x14ac:dyDescent="0.25">
      <c r="A254" s="12">
        <v>26751</v>
      </c>
      <c r="B254" s="6">
        <f t="shared" si="21"/>
        <v>28</v>
      </c>
      <c r="C254" s="6">
        <f t="shared" si="22"/>
        <v>3</v>
      </c>
      <c r="D254" s="6">
        <f t="shared" si="23"/>
        <v>1973</v>
      </c>
      <c r="E254" s="57">
        <f t="shared" si="24"/>
        <v>0</v>
      </c>
      <c r="F254" s="57">
        <f t="shared" si="26"/>
        <v>13.462</v>
      </c>
      <c r="G254" s="57">
        <f t="shared" si="25"/>
        <v>8.636000000000001</v>
      </c>
      <c r="H254" s="6">
        <v>0</v>
      </c>
      <c r="I254" s="6">
        <v>0.34</v>
      </c>
    </row>
    <row r="255" spans="1:9" x14ac:dyDescent="0.25">
      <c r="A255" s="12">
        <v>26752</v>
      </c>
      <c r="B255" s="6">
        <f t="shared" si="21"/>
        <v>29</v>
      </c>
      <c r="C255" s="6">
        <f t="shared" si="22"/>
        <v>3</v>
      </c>
      <c r="D255" s="6">
        <f t="shared" si="23"/>
        <v>1973</v>
      </c>
      <c r="E255" s="57">
        <f t="shared" si="24"/>
        <v>0</v>
      </c>
      <c r="F255" s="57">
        <f t="shared" si="26"/>
        <v>13.462</v>
      </c>
      <c r="G255" s="57">
        <f t="shared" si="25"/>
        <v>6.35</v>
      </c>
      <c r="H255" s="6">
        <v>0</v>
      </c>
      <c r="I255" s="6">
        <v>0.25</v>
      </c>
    </row>
    <row r="256" spans="1:9" x14ac:dyDescent="0.25">
      <c r="A256" s="12">
        <v>26753</v>
      </c>
      <c r="B256" s="6">
        <f t="shared" si="21"/>
        <v>30</v>
      </c>
      <c r="C256" s="6">
        <f t="shared" si="22"/>
        <v>3</v>
      </c>
      <c r="D256" s="6">
        <f t="shared" si="23"/>
        <v>1973</v>
      </c>
      <c r="E256" s="57">
        <f t="shared" si="24"/>
        <v>0</v>
      </c>
      <c r="F256" s="57">
        <f t="shared" si="26"/>
        <v>13.462</v>
      </c>
      <c r="G256" s="57">
        <f t="shared" si="25"/>
        <v>7.6199999999999992</v>
      </c>
      <c r="H256" s="6">
        <v>0</v>
      </c>
      <c r="I256" s="6">
        <v>0.3</v>
      </c>
    </row>
    <row r="257" spans="1:9" x14ac:dyDescent="0.25">
      <c r="A257" s="12">
        <v>26754</v>
      </c>
      <c r="B257" s="6">
        <f t="shared" si="21"/>
        <v>31</v>
      </c>
      <c r="C257" s="6">
        <f t="shared" si="22"/>
        <v>3</v>
      </c>
      <c r="D257" s="6">
        <f t="shared" si="23"/>
        <v>1973</v>
      </c>
      <c r="E257" s="57">
        <f t="shared" si="24"/>
        <v>0</v>
      </c>
      <c r="F257" s="57">
        <f t="shared" si="26"/>
        <v>13.462</v>
      </c>
      <c r="G257" s="57">
        <f t="shared" si="25"/>
        <v>6.8579999999999997</v>
      </c>
      <c r="H257" s="6">
        <v>0</v>
      </c>
      <c r="I257" s="6">
        <v>0.27</v>
      </c>
    </row>
    <row r="258" spans="1:9" x14ac:dyDescent="0.25">
      <c r="A258" s="12">
        <v>26755</v>
      </c>
      <c r="B258" s="6">
        <f t="shared" si="21"/>
        <v>1</v>
      </c>
      <c r="C258" s="6">
        <f t="shared" si="22"/>
        <v>4</v>
      </c>
      <c r="D258" s="6">
        <f t="shared" si="23"/>
        <v>1973</v>
      </c>
      <c r="E258" s="57">
        <f t="shared" si="24"/>
        <v>0</v>
      </c>
      <c r="F258" s="57">
        <f t="shared" si="26"/>
        <v>13.462</v>
      </c>
      <c r="G258" s="57">
        <f t="shared" si="25"/>
        <v>8.8899999999999988</v>
      </c>
      <c r="H258" s="6">
        <v>0</v>
      </c>
      <c r="I258" s="6">
        <v>0.35</v>
      </c>
    </row>
    <row r="259" spans="1:9" x14ac:dyDescent="0.25">
      <c r="A259" s="12">
        <v>26756</v>
      </c>
      <c r="B259" s="6">
        <f t="shared" si="21"/>
        <v>2</v>
      </c>
      <c r="C259" s="6">
        <f t="shared" si="22"/>
        <v>4</v>
      </c>
      <c r="D259" s="6">
        <f t="shared" si="23"/>
        <v>1973</v>
      </c>
      <c r="E259" s="57">
        <f t="shared" si="24"/>
        <v>0</v>
      </c>
      <c r="F259" s="57">
        <f t="shared" si="26"/>
        <v>13.462</v>
      </c>
      <c r="G259" s="57">
        <f t="shared" si="25"/>
        <v>7.1120000000000001</v>
      </c>
      <c r="H259" s="6">
        <v>0</v>
      </c>
      <c r="I259" s="6">
        <v>0.28000000000000003</v>
      </c>
    </row>
    <row r="260" spans="1:9" x14ac:dyDescent="0.25">
      <c r="A260" s="12">
        <v>26757</v>
      </c>
      <c r="B260" s="6">
        <f t="shared" si="21"/>
        <v>3</v>
      </c>
      <c r="C260" s="6">
        <f t="shared" si="22"/>
        <v>4</v>
      </c>
      <c r="D260" s="6">
        <f t="shared" si="23"/>
        <v>1973</v>
      </c>
      <c r="E260" s="57">
        <f t="shared" si="24"/>
        <v>0</v>
      </c>
      <c r="F260" s="57">
        <f t="shared" si="26"/>
        <v>13.462</v>
      </c>
      <c r="G260" s="57">
        <f t="shared" si="25"/>
        <v>8.636000000000001</v>
      </c>
      <c r="H260" s="6">
        <v>0</v>
      </c>
      <c r="I260" s="6">
        <v>0.34</v>
      </c>
    </row>
    <row r="261" spans="1:9" x14ac:dyDescent="0.25">
      <c r="A261" s="12">
        <v>26758</v>
      </c>
      <c r="B261" s="6">
        <f t="shared" si="21"/>
        <v>4</v>
      </c>
      <c r="C261" s="6">
        <f t="shared" si="22"/>
        <v>4</v>
      </c>
      <c r="D261" s="6">
        <f t="shared" si="23"/>
        <v>1973</v>
      </c>
      <c r="E261" s="57">
        <f t="shared" si="24"/>
        <v>2.54</v>
      </c>
      <c r="F261" s="57">
        <f t="shared" si="26"/>
        <v>16.001999999999999</v>
      </c>
      <c r="G261" s="57">
        <f t="shared" si="25"/>
        <v>10.921999999999999</v>
      </c>
      <c r="H261" s="6">
        <v>0.1</v>
      </c>
      <c r="I261" s="6">
        <v>0.43</v>
      </c>
    </row>
    <row r="262" spans="1:9" x14ac:dyDescent="0.25">
      <c r="A262" s="12">
        <v>26759</v>
      </c>
      <c r="B262" s="6">
        <f t="shared" si="21"/>
        <v>5</v>
      </c>
      <c r="C262" s="6">
        <f t="shared" si="22"/>
        <v>4</v>
      </c>
      <c r="D262" s="6">
        <f t="shared" si="23"/>
        <v>1973</v>
      </c>
      <c r="E262" s="57">
        <f t="shared" si="24"/>
        <v>0</v>
      </c>
      <c r="F262" s="57">
        <f t="shared" si="26"/>
        <v>16.001999999999999</v>
      </c>
      <c r="G262" s="57">
        <f t="shared" si="25"/>
        <v>5.8419999999999996</v>
      </c>
      <c r="H262" s="6">
        <v>0</v>
      </c>
      <c r="I262" s="6">
        <v>0.23</v>
      </c>
    </row>
    <row r="263" spans="1:9" x14ac:dyDescent="0.25">
      <c r="A263" s="12">
        <v>26760</v>
      </c>
      <c r="B263" s="6">
        <f t="shared" si="21"/>
        <v>6</v>
      </c>
      <c r="C263" s="6">
        <f t="shared" si="22"/>
        <v>4</v>
      </c>
      <c r="D263" s="6">
        <f t="shared" si="23"/>
        <v>1973</v>
      </c>
      <c r="E263" s="57">
        <f t="shared" si="24"/>
        <v>0</v>
      </c>
      <c r="F263" s="57">
        <f t="shared" si="26"/>
        <v>16.001999999999999</v>
      </c>
      <c r="G263" s="57">
        <f t="shared" si="25"/>
        <v>10.16</v>
      </c>
      <c r="H263" s="6">
        <v>0</v>
      </c>
      <c r="I263" s="6">
        <v>0.4</v>
      </c>
    </row>
    <row r="264" spans="1:9" x14ac:dyDescent="0.25">
      <c r="A264" s="12">
        <v>26761</v>
      </c>
      <c r="B264" s="6">
        <f t="shared" si="21"/>
        <v>7</v>
      </c>
      <c r="C264" s="6">
        <f t="shared" si="22"/>
        <v>4</v>
      </c>
      <c r="D264" s="6">
        <f t="shared" si="23"/>
        <v>1973</v>
      </c>
      <c r="E264" s="57">
        <f t="shared" si="24"/>
        <v>0</v>
      </c>
      <c r="F264" s="57">
        <f t="shared" si="26"/>
        <v>16.001999999999999</v>
      </c>
      <c r="G264" s="57">
        <f t="shared" si="25"/>
        <v>8.8899999999999988</v>
      </c>
      <c r="H264" s="6">
        <v>0</v>
      </c>
      <c r="I264" s="6">
        <v>0.35</v>
      </c>
    </row>
    <row r="265" spans="1:9" x14ac:dyDescent="0.25">
      <c r="A265" s="12">
        <v>26762</v>
      </c>
      <c r="B265" s="6">
        <f t="shared" si="21"/>
        <v>8</v>
      </c>
      <c r="C265" s="6">
        <f t="shared" si="22"/>
        <v>4</v>
      </c>
      <c r="D265" s="6">
        <f t="shared" si="23"/>
        <v>1973</v>
      </c>
      <c r="E265" s="57">
        <f t="shared" si="24"/>
        <v>3.556</v>
      </c>
      <c r="F265" s="57">
        <f t="shared" si="26"/>
        <v>19.558</v>
      </c>
      <c r="G265" s="57">
        <f t="shared" si="25"/>
        <v>9.1439999999999984</v>
      </c>
      <c r="H265" s="6">
        <v>0.14000000000000001</v>
      </c>
      <c r="I265" s="6">
        <v>0.36</v>
      </c>
    </row>
    <row r="266" spans="1:9" x14ac:dyDescent="0.25">
      <c r="A266" s="12">
        <v>26763</v>
      </c>
      <c r="B266" s="6">
        <f t="shared" si="21"/>
        <v>9</v>
      </c>
      <c r="C266" s="6">
        <f t="shared" si="22"/>
        <v>4</v>
      </c>
      <c r="D266" s="6">
        <f t="shared" si="23"/>
        <v>1973</v>
      </c>
      <c r="E266" s="57">
        <f t="shared" si="24"/>
        <v>0</v>
      </c>
      <c r="F266" s="57">
        <f t="shared" si="26"/>
        <v>19.558</v>
      </c>
      <c r="G266" s="57">
        <f t="shared" si="25"/>
        <v>8.636000000000001</v>
      </c>
      <c r="H266" s="6">
        <v>0</v>
      </c>
      <c r="I266" s="6">
        <v>0.34</v>
      </c>
    </row>
    <row r="267" spans="1:9" x14ac:dyDescent="0.25">
      <c r="A267" s="12">
        <v>26764</v>
      </c>
      <c r="B267" s="6">
        <f t="shared" si="21"/>
        <v>10</v>
      </c>
      <c r="C267" s="6">
        <f t="shared" si="22"/>
        <v>4</v>
      </c>
      <c r="D267" s="6">
        <f t="shared" si="23"/>
        <v>1973</v>
      </c>
      <c r="E267" s="57">
        <f t="shared" si="24"/>
        <v>0</v>
      </c>
      <c r="F267" s="57">
        <f t="shared" si="26"/>
        <v>19.558</v>
      </c>
      <c r="G267" s="57">
        <f t="shared" si="25"/>
        <v>8.8899999999999988</v>
      </c>
      <c r="H267" s="6">
        <v>0</v>
      </c>
      <c r="I267" s="6">
        <v>0.35</v>
      </c>
    </row>
    <row r="268" spans="1:9" x14ac:dyDescent="0.25">
      <c r="A268" s="12">
        <v>26765</v>
      </c>
      <c r="B268" s="6">
        <f t="shared" si="21"/>
        <v>11</v>
      </c>
      <c r="C268" s="6">
        <f t="shared" si="22"/>
        <v>4</v>
      </c>
      <c r="D268" s="6">
        <f t="shared" si="23"/>
        <v>1973</v>
      </c>
      <c r="E268" s="57">
        <f t="shared" si="24"/>
        <v>1.5239999999999998</v>
      </c>
      <c r="F268" s="57">
        <f t="shared" si="26"/>
        <v>21.082000000000001</v>
      </c>
      <c r="G268" s="57">
        <f t="shared" si="25"/>
        <v>9.1439999999999984</v>
      </c>
      <c r="H268" s="6">
        <v>0.06</v>
      </c>
      <c r="I268" s="6">
        <v>0.36</v>
      </c>
    </row>
    <row r="269" spans="1:9" x14ac:dyDescent="0.25">
      <c r="A269" s="12">
        <v>26766</v>
      </c>
      <c r="B269" s="6">
        <f t="shared" si="21"/>
        <v>12</v>
      </c>
      <c r="C269" s="6">
        <f t="shared" si="22"/>
        <v>4</v>
      </c>
      <c r="D269" s="6">
        <f t="shared" si="23"/>
        <v>1973</v>
      </c>
      <c r="E269" s="57">
        <f t="shared" si="24"/>
        <v>0</v>
      </c>
      <c r="F269" s="57">
        <f t="shared" si="26"/>
        <v>21.082000000000001</v>
      </c>
      <c r="G269" s="57">
        <f t="shared" si="25"/>
        <v>8.1280000000000001</v>
      </c>
      <c r="H269" s="6">
        <v>0</v>
      </c>
      <c r="I269" s="6">
        <v>0.32</v>
      </c>
    </row>
    <row r="270" spans="1:9" x14ac:dyDescent="0.25">
      <c r="A270" s="12">
        <v>26767</v>
      </c>
      <c r="B270" s="6">
        <f t="shared" si="21"/>
        <v>13</v>
      </c>
      <c r="C270" s="6">
        <f t="shared" si="22"/>
        <v>4</v>
      </c>
      <c r="D270" s="6">
        <f t="shared" si="23"/>
        <v>1973</v>
      </c>
      <c r="E270" s="57">
        <f t="shared" si="24"/>
        <v>0</v>
      </c>
      <c r="F270" s="57">
        <f t="shared" si="26"/>
        <v>21.082000000000001</v>
      </c>
      <c r="G270" s="57">
        <f t="shared" si="25"/>
        <v>8.636000000000001</v>
      </c>
      <c r="H270" s="6">
        <v>0</v>
      </c>
      <c r="I270" s="6">
        <v>0.34</v>
      </c>
    </row>
    <row r="271" spans="1:9" x14ac:dyDescent="0.25">
      <c r="A271" s="12">
        <v>26768</v>
      </c>
      <c r="B271" s="6">
        <f t="shared" si="21"/>
        <v>14</v>
      </c>
      <c r="C271" s="6">
        <f t="shared" si="22"/>
        <v>4</v>
      </c>
      <c r="D271" s="6">
        <f t="shared" si="23"/>
        <v>1973</v>
      </c>
      <c r="E271" s="57">
        <f t="shared" si="24"/>
        <v>0</v>
      </c>
      <c r="F271" s="57">
        <f t="shared" si="26"/>
        <v>21.082000000000001</v>
      </c>
      <c r="G271" s="57">
        <f t="shared" si="25"/>
        <v>8.1280000000000001</v>
      </c>
      <c r="H271" s="6">
        <v>0</v>
      </c>
      <c r="I271" s="6">
        <v>0.32</v>
      </c>
    </row>
    <row r="272" spans="1:9" x14ac:dyDescent="0.25">
      <c r="A272" s="12">
        <v>26769</v>
      </c>
      <c r="B272" s="6">
        <f t="shared" si="21"/>
        <v>15</v>
      </c>
      <c r="C272" s="6">
        <f t="shared" si="22"/>
        <v>4</v>
      </c>
      <c r="D272" s="6">
        <f t="shared" si="23"/>
        <v>1973</v>
      </c>
      <c r="E272" s="57">
        <f t="shared" si="24"/>
        <v>0</v>
      </c>
      <c r="F272" s="57">
        <f t="shared" si="26"/>
        <v>21.082000000000001</v>
      </c>
      <c r="G272" s="57">
        <f t="shared" si="25"/>
        <v>7.6199999999999992</v>
      </c>
      <c r="H272" s="6">
        <v>0</v>
      </c>
      <c r="I272" s="6">
        <v>0.3</v>
      </c>
    </row>
    <row r="273" spans="1:9" x14ac:dyDescent="0.25">
      <c r="A273" s="12">
        <v>26770</v>
      </c>
      <c r="B273" s="6">
        <f t="shared" si="21"/>
        <v>16</v>
      </c>
      <c r="C273" s="6">
        <f t="shared" si="22"/>
        <v>4</v>
      </c>
      <c r="D273" s="6">
        <f t="shared" si="23"/>
        <v>1973</v>
      </c>
      <c r="E273" s="57">
        <f t="shared" si="24"/>
        <v>0</v>
      </c>
      <c r="F273" s="57">
        <f t="shared" si="26"/>
        <v>21.082000000000001</v>
      </c>
      <c r="G273" s="57">
        <f t="shared" si="25"/>
        <v>2.54</v>
      </c>
      <c r="H273" s="6">
        <v>0</v>
      </c>
      <c r="I273" s="6">
        <v>0.1</v>
      </c>
    </row>
    <row r="274" spans="1:9" x14ac:dyDescent="0.25">
      <c r="A274" s="12">
        <v>26771</v>
      </c>
      <c r="B274" s="6">
        <f t="shared" si="21"/>
        <v>17</v>
      </c>
      <c r="C274" s="6">
        <f t="shared" si="22"/>
        <v>4</v>
      </c>
      <c r="D274" s="6">
        <f t="shared" si="23"/>
        <v>1973</v>
      </c>
      <c r="E274" s="57">
        <f t="shared" si="24"/>
        <v>0</v>
      </c>
      <c r="F274" s="57">
        <f t="shared" si="26"/>
        <v>21.082000000000001</v>
      </c>
      <c r="G274" s="57">
        <f t="shared" si="25"/>
        <v>3.8099999999999996</v>
      </c>
      <c r="H274" s="6">
        <v>0</v>
      </c>
      <c r="I274" s="6">
        <v>0.15</v>
      </c>
    </row>
    <row r="275" spans="1:9" x14ac:dyDescent="0.25">
      <c r="A275" s="12">
        <v>26772</v>
      </c>
      <c r="B275" s="6">
        <f t="shared" si="21"/>
        <v>18</v>
      </c>
      <c r="C275" s="6">
        <f t="shared" si="22"/>
        <v>4</v>
      </c>
      <c r="D275" s="6">
        <f t="shared" si="23"/>
        <v>1973</v>
      </c>
      <c r="E275" s="57">
        <f t="shared" si="24"/>
        <v>0</v>
      </c>
      <c r="F275" s="57">
        <f t="shared" si="26"/>
        <v>21.082000000000001</v>
      </c>
      <c r="G275" s="57">
        <f t="shared" si="25"/>
        <v>3.302</v>
      </c>
      <c r="H275" s="6">
        <v>0</v>
      </c>
      <c r="I275" s="6">
        <v>0.13</v>
      </c>
    </row>
    <row r="276" spans="1:9" x14ac:dyDescent="0.25">
      <c r="A276" s="12">
        <v>26773</v>
      </c>
      <c r="B276" s="6">
        <f t="shared" si="21"/>
        <v>19</v>
      </c>
      <c r="C276" s="6">
        <f t="shared" si="22"/>
        <v>4</v>
      </c>
      <c r="D276" s="6">
        <f t="shared" si="23"/>
        <v>1973</v>
      </c>
      <c r="E276" s="57">
        <f t="shared" si="24"/>
        <v>0</v>
      </c>
      <c r="F276" s="57">
        <f t="shared" si="26"/>
        <v>21.082000000000001</v>
      </c>
      <c r="G276" s="57">
        <f t="shared" si="25"/>
        <v>8.1280000000000001</v>
      </c>
      <c r="H276" s="6">
        <v>0</v>
      </c>
      <c r="I276" s="6">
        <v>0.32</v>
      </c>
    </row>
    <row r="277" spans="1:9" x14ac:dyDescent="0.25">
      <c r="A277" s="12">
        <v>26774</v>
      </c>
      <c r="B277" s="6">
        <f t="shared" si="21"/>
        <v>20</v>
      </c>
      <c r="C277" s="6">
        <f t="shared" si="22"/>
        <v>4</v>
      </c>
      <c r="D277" s="6">
        <f t="shared" si="23"/>
        <v>1973</v>
      </c>
      <c r="E277" s="57">
        <f t="shared" si="24"/>
        <v>18.795999999999999</v>
      </c>
      <c r="F277" s="57">
        <f t="shared" si="26"/>
        <v>39.878</v>
      </c>
      <c r="G277" s="57">
        <f t="shared" si="25"/>
        <v>4.5719999999999992</v>
      </c>
      <c r="H277" s="6">
        <v>0.74</v>
      </c>
      <c r="I277" s="6">
        <v>0.18</v>
      </c>
    </row>
    <row r="278" spans="1:9" x14ac:dyDescent="0.25">
      <c r="A278" s="12">
        <v>26775</v>
      </c>
      <c r="B278" s="6">
        <f t="shared" si="21"/>
        <v>21</v>
      </c>
      <c r="C278" s="6">
        <f t="shared" si="22"/>
        <v>4</v>
      </c>
      <c r="D278" s="6">
        <f t="shared" si="23"/>
        <v>1973</v>
      </c>
      <c r="E278" s="57">
        <f t="shared" si="24"/>
        <v>5.08</v>
      </c>
      <c r="F278" s="57">
        <f t="shared" si="26"/>
        <v>44.957999999999998</v>
      </c>
      <c r="G278" s="57">
        <f t="shared" si="25"/>
        <v>4.5719999999999992</v>
      </c>
      <c r="H278" s="6">
        <v>0.2</v>
      </c>
      <c r="I278" s="6">
        <v>0.18</v>
      </c>
    </row>
    <row r="279" spans="1:9" x14ac:dyDescent="0.25">
      <c r="A279" s="12">
        <v>26776</v>
      </c>
      <c r="B279" s="6">
        <f t="shared" si="21"/>
        <v>22</v>
      </c>
      <c r="C279" s="6">
        <f t="shared" si="22"/>
        <v>4</v>
      </c>
      <c r="D279" s="6">
        <f t="shared" si="23"/>
        <v>1973</v>
      </c>
      <c r="E279" s="57">
        <f t="shared" si="24"/>
        <v>0</v>
      </c>
      <c r="F279" s="57">
        <f t="shared" si="26"/>
        <v>44.957999999999998</v>
      </c>
      <c r="G279" s="57">
        <f t="shared" si="25"/>
        <v>7.1120000000000001</v>
      </c>
      <c r="H279" s="6">
        <v>0</v>
      </c>
      <c r="I279" s="6">
        <v>0.28000000000000003</v>
      </c>
    </row>
    <row r="280" spans="1:9" x14ac:dyDescent="0.25">
      <c r="A280" s="12">
        <v>26777</v>
      </c>
      <c r="B280" s="6">
        <f t="shared" si="21"/>
        <v>23</v>
      </c>
      <c r="C280" s="6">
        <f t="shared" si="22"/>
        <v>4</v>
      </c>
      <c r="D280" s="6">
        <f t="shared" si="23"/>
        <v>1973</v>
      </c>
      <c r="E280" s="57">
        <f t="shared" si="24"/>
        <v>0</v>
      </c>
      <c r="F280" s="57">
        <f t="shared" si="26"/>
        <v>44.957999999999998</v>
      </c>
      <c r="G280" s="57">
        <f t="shared" si="25"/>
        <v>5.08</v>
      </c>
      <c r="H280" s="6">
        <v>0</v>
      </c>
      <c r="I280" s="6">
        <v>0.2</v>
      </c>
    </row>
    <row r="281" spans="1:9" x14ac:dyDescent="0.25">
      <c r="A281" s="12">
        <v>26778</v>
      </c>
      <c r="B281" s="6">
        <f t="shared" si="21"/>
        <v>24</v>
      </c>
      <c r="C281" s="6">
        <f t="shared" si="22"/>
        <v>4</v>
      </c>
      <c r="D281" s="6">
        <f t="shared" si="23"/>
        <v>1973</v>
      </c>
      <c r="E281" s="57">
        <f t="shared" si="24"/>
        <v>0</v>
      </c>
      <c r="F281" s="57">
        <f t="shared" si="26"/>
        <v>44.957999999999998</v>
      </c>
      <c r="G281" s="57">
        <f t="shared" si="25"/>
        <v>7.6199999999999992</v>
      </c>
      <c r="H281" s="6">
        <v>0</v>
      </c>
      <c r="I281" s="6">
        <v>0.3</v>
      </c>
    </row>
    <row r="282" spans="1:9" x14ac:dyDescent="0.25">
      <c r="A282" s="12">
        <v>26779</v>
      </c>
      <c r="B282" s="6">
        <f t="shared" si="21"/>
        <v>25</v>
      </c>
      <c r="C282" s="6">
        <f t="shared" si="22"/>
        <v>4</v>
      </c>
      <c r="D282" s="6">
        <f t="shared" si="23"/>
        <v>1973</v>
      </c>
      <c r="E282" s="57">
        <f t="shared" si="24"/>
        <v>0</v>
      </c>
      <c r="F282" s="57">
        <f t="shared" si="26"/>
        <v>44.957999999999998</v>
      </c>
      <c r="G282" s="57">
        <f t="shared" si="25"/>
        <v>7.1120000000000001</v>
      </c>
      <c r="H282" s="6">
        <v>0</v>
      </c>
      <c r="I282" s="6">
        <v>0.28000000000000003</v>
      </c>
    </row>
    <row r="283" spans="1:9" x14ac:dyDescent="0.25">
      <c r="A283" s="12">
        <v>26780</v>
      </c>
      <c r="B283" s="6">
        <f t="shared" si="21"/>
        <v>26</v>
      </c>
      <c r="C283" s="6">
        <f t="shared" si="22"/>
        <v>4</v>
      </c>
      <c r="D283" s="6">
        <f t="shared" si="23"/>
        <v>1973</v>
      </c>
      <c r="E283" s="57">
        <f t="shared" si="24"/>
        <v>0</v>
      </c>
      <c r="F283" s="57">
        <f t="shared" si="26"/>
        <v>44.957999999999998</v>
      </c>
      <c r="G283" s="57">
        <f t="shared" si="25"/>
        <v>7.6199999999999992</v>
      </c>
      <c r="H283" s="6">
        <v>0</v>
      </c>
      <c r="I283" s="6">
        <v>0.3</v>
      </c>
    </row>
    <row r="284" spans="1:9" x14ac:dyDescent="0.25">
      <c r="A284" s="12">
        <v>26781</v>
      </c>
      <c r="B284" s="6">
        <f t="shared" si="21"/>
        <v>27</v>
      </c>
      <c r="C284" s="6">
        <f t="shared" si="22"/>
        <v>4</v>
      </c>
      <c r="D284" s="6">
        <f t="shared" si="23"/>
        <v>1973</v>
      </c>
      <c r="E284" s="57">
        <f t="shared" si="24"/>
        <v>2.032</v>
      </c>
      <c r="F284" s="57">
        <f t="shared" si="26"/>
        <v>46.989999999999995</v>
      </c>
      <c r="G284" s="57">
        <f t="shared" si="25"/>
        <v>8.636000000000001</v>
      </c>
      <c r="H284" s="6">
        <v>0.08</v>
      </c>
      <c r="I284" s="6">
        <v>0.34</v>
      </c>
    </row>
    <row r="285" spans="1:9" x14ac:dyDescent="0.25">
      <c r="A285" s="12">
        <v>26782</v>
      </c>
      <c r="B285" s="6">
        <f t="shared" si="21"/>
        <v>28</v>
      </c>
      <c r="C285" s="6">
        <f t="shared" si="22"/>
        <v>4</v>
      </c>
      <c r="D285" s="6">
        <f t="shared" si="23"/>
        <v>1973</v>
      </c>
      <c r="E285" s="57">
        <f t="shared" si="24"/>
        <v>24.383999999999997</v>
      </c>
      <c r="F285" s="57">
        <f t="shared" si="26"/>
        <v>71.373999999999995</v>
      </c>
      <c r="G285" s="57">
        <f t="shared" si="25"/>
        <v>10.413999999999998</v>
      </c>
      <c r="H285" s="6">
        <v>0.96</v>
      </c>
      <c r="I285" s="6">
        <v>0.41</v>
      </c>
    </row>
    <row r="286" spans="1:9" x14ac:dyDescent="0.25">
      <c r="A286" s="12">
        <v>26783</v>
      </c>
      <c r="B286" s="6">
        <f t="shared" si="21"/>
        <v>29</v>
      </c>
      <c r="C286" s="6">
        <f t="shared" si="22"/>
        <v>4</v>
      </c>
      <c r="D286" s="6">
        <f t="shared" si="23"/>
        <v>1973</v>
      </c>
      <c r="E286" s="57">
        <f t="shared" si="24"/>
        <v>0</v>
      </c>
      <c r="F286" s="57">
        <f t="shared" si="26"/>
        <v>71.373999999999995</v>
      </c>
      <c r="G286" s="57">
        <f t="shared" si="25"/>
        <v>4.3180000000000005</v>
      </c>
      <c r="H286" s="6">
        <v>0</v>
      </c>
      <c r="I286" s="6">
        <v>0.17</v>
      </c>
    </row>
    <row r="287" spans="1:9" x14ac:dyDescent="0.25">
      <c r="A287" s="12">
        <v>26784</v>
      </c>
      <c r="B287" s="6">
        <f t="shared" si="21"/>
        <v>30</v>
      </c>
      <c r="C287" s="6">
        <f t="shared" si="22"/>
        <v>4</v>
      </c>
      <c r="D287" s="6">
        <f t="shared" si="23"/>
        <v>1973</v>
      </c>
      <c r="E287" s="57">
        <f t="shared" si="24"/>
        <v>0</v>
      </c>
      <c r="F287" s="57">
        <f t="shared" si="26"/>
        <v>71.373999999999995</v>
      </c>
      <c r="G287" s="57">
        <f t="shared" si="25"/>
        <v>2.54</v>
      </c>
      <c r="H287" s="6">
        <v>0</v>
      </c>
      <c r="I287" s="6">
        <v>0.1</v>
      </c>
    </row>
    <row r="288" spans="1:9" x14ac:dyDescent="0.25">
      <c r="A288" s="12">
        <v>26785</v>
      </c>
      <c r="B288" s="6">
        <f t="shared" si="21"/>
        <v>1</v>
      </c>
      <c r="C288" s="6">
        <f t="shared" si="22"/>
        <v>5</v>
      </c>
      <c r="D288" s="6">
        <f t="shared" si="23"/>
        <v>1973</v>
      </c>
      <c r="E288" s="57">
        <f t="shared" si="24"/>
        <v>0</v>
      </c>
      <c r="F288" s="57">
        <f t="shared" si="26"/>
        <v>71.373999999999995</v>
      </c>
      <c r="G288" s="57">
        <f t="shared" si="25"/>
        <v>5.8419999999999996</v>
      </c>
      <c r="H288" s="6">
        <v>0</v>
      </c>
      <c r="I288" s="6">
        <v>0.23</v>
      </c>
    </row>
    <row r="289" spans="1:9" x14ac:dyDescent="0.25">
      <c r="A289" s="12">
        <v>26786</v>
      </c>
      <c r="B289" s="6">
        <f t="shared" ref="B289:B296" si="27">+DAY(A289)</f>
        <v>2</v>
      </c>
      <c r="C289" s="6">
        <f t="shared" ref="C289:C296" si="28">+MONTH(A289)</f>
        <v>5</v>
      </c>
      <c r="D289" s="6">
        <f t="shared" ref="D289:D296" si="29">+YEAR(A289)</f>
        <v>1973</v>
      </c>
      <c r="E289" s="57">
        <f t="shared" si="24"/>
        <v>0</v>
      </c>
      <c r="F289" s="57">
        <f t="shared" si="26"/>
        <v>71.373999999999995</v>
      </c>
      <c r="G289" s="57">
        <f t="shared" si="25"/>
        <v>7.1120000000000001</v>
      </c>
      <c r="H289" s="6">
        <v>0</v>
      </c>
      <c r="I289" s="6">
        <v>0.28000000000000003</v>
      </c>
    </row>
    <row r="290" spans="1:9" x14ac:dyDescent="0.25">
      <c r="A290" s="12">
        <v>26787</v>
      </c>
      <c r="B290" s="6">
        <f t="shared" si="27"/>
        <v>3</v>
      </c>
      <c r="C290" s="6">
        <f t="shared" si="28"/>
        <v>5</v>
      </c>
      <c r="D290" s="6">
        <f t="shared" si="29"/>
        <v>1973</v>
      </c>
      <c r="E290" s="57">
        <f t="shared" si="24"/>
        <v>0</v>
      </c>
      <c r="F290" s="57">
        <f t="shared" si="26"/>
        <v>71.373999999999995</v>
      </c>
      <c r="G290" s="57">
        <f t="shared" si="25"/>
        <v>6.35</v>
      </c>
      <c r="H290" s="6">
        <v>0</v>
      </c>
      <c r="I290" s="6">
        <v>0.25</v>
      </c>
    </row>
    <row r="291" spans="1:9" x14ac:dyDescent="0.25">
      <c r="A291" s="12">
        <v>26788</v>
      </c>
      <c r="B291" s="6">
        <f t="shared" si="27"/>
        <v>4</v>
      </c>
      <c r="C291" s="6">
        <f t="shared" si="28"/>
        <v>5</v>
      </c>
      <c r="D291" s="6">
        <f t="shared" si="29"/>
        <v>1973</v>
      </c>
      <c r="E291" s="57">
        <f t="shared" si="24"/>
        <v>4.0640000000000001</v>
      </c>
      <c r="F291" s="57">
        <f t="shared" si="26"/>
        <v>75.437999999999988</v>
      </c>
      <c r="G291" s="57">
        <f t="shared" si="25"/>
        <v>8.3819999999999997</v>
      </c>
      <c r="H291" s="6">
        <v>0.16</v>
      </c>
      <c r="I291" s="6">
        <v>0.33</v>
      </c>
    </row>
    <row r="292" spans="1:9" x14ac:dyDescent="0.25">
      <c r="A292" s="12">
        <v>26789</v>
      </c>
      <c r="B292" s="6">
        <f t="shared" si="27"/>
        <v>5</v>
      </c>
      <c r="C292" s="6">
        <f t="shared" si="28"/>
        <v>5</v>
      </c>
      <c r="D292" s="6">
        <f t="shared" si="29"/>
        <v>1973</v>
      </c>
      <c r="E292" s="57">
        <f t="shared" si="24"/>
        <v>0</v>
      </c>
      <c r="F292" s="57">
        <f t="shared" si="26"/>
        <v>75.437999999999988</v>
      </c>
      <c r="G292" s="57">
        <f t="shared" si="25"/>
        <v>5.08</v>
      </c>
      <c r="H292" s="6">
        <v>0</v>
      </c>
      <c r="I292" s="6">
        <v>0.2</v>
      </c>
    </row>
    <row r="293" spans="1:9" x14ac:dyDescent="0.25">
      <c r="A293" s="12">
        <v>26790</v>
      </c>
      <c r="B293" s="6">
        <f t="shared" si="27"/>
        <v>6</v>
      </c>
      <c r="C293" s="6">
        <f t="shared" si="28"/>
        <v>5</v>
      </c>
      <c r="D293" s="6">
        <f t="shared" si="29"/>
        <v>1973</v>
      </c>
      <c r="E293" s="57">
        <f t="shared" si="24"/>
        <v>9.1439999999999984</v>
      </c>
      <c r="F293" s="57">
        <f t="shared" si="26"/>
        <v>84.581999999999994</v>
      </c>
      <c r="G293" s="57">
        <f t="shared" si="25"/>
        <v>5.5880000000000001</v>
      </c>
      <c r="H293" s="6">
        <v>0.36</v>
      </c>
      <c r="I293" s="6">
        <v>0.22</v>
      </c>
    </row>
    <row r="294" spans="1:9" x14ac:dyDescent="0.25">
      <c r="A294" s="12">
        <v>26791</v>
      </c>
      <c r="B294" s="6">
        <f t="shared" si="27"/>
        <v>7</v>
      </c>
      <c r="C294" s="6">
        <f t="shared" si="28"/>
        <v>5</v>
      </c>
      <c r="D294" s="6">
        <f t="shared" si="29"/>
        <v>1973</v>
      </c>
      <c r="E294" s="57">
        <f t="shared" si="24"/>
        <v>0.7619999999999999</v>
      </c>
      <c r="F294" s="57">
        <f t="shared" si="26"/>
        <v>85.343999999999994</v>
      </c>
      <c r="G294" s="57">
        <f t="shared" si="25"/>
        <v>9.6519999999999992</v>
      </c>
      <c r="H294" s="6">
        <v>0.03</v>
      </c>
      <c r="I294" s="6">
        <v>0.38</v>
      </c>
    </row>
    <row r="295" spans="1:9" x14ac:dyDescent="0.25">
      <c r="A295" s="12">
        <v>26792</v>
      </c>
      <c r="B295" s="6">
        <f t="shared" si="27"/>
        <v>8</v>
      </c>
      <c r="C295" s="6">
        <f t="shared" si="28"/>
        <v>5</v>
      </c>
      <c r="D295" s="6">
        <f t="shared" si="29"/>
        <v>1973</v>
      </c>
      <c r="E295" s="57">
        <f t="shared" si="24"/>
        <v>16.763999999999999</v>
      </c>
      <c r="F295" s="57">
        <f t="shared" si="26"/>
        <v>102.10799999999999</v>
      </c>
      <c r="G295" s="57">
        <f t="shared" si="25"/>
        <v>6.6040000000000001</v>
      </c>
      <c r="H295" s="6">
        <v>0.66</v>
      </c>
      <c r="I295" s="6">
        <v>0.26</v>
      </c>
    </row>
    <row r="296" spans="1:9" x14ac:dyDescent="0.25">
      <c r="A296" s="12">
        <v>26793</v>
      </c>
      <c r="B296" s="6">
        <f t="shared" si="27"/>
        <v>9</v>
      </c>
      <c r="C296" s="6">
        <f t="shared" si="28"/>
        <v>5</v>
      </c>
      <c r="D296" s="6">
        <f t="shared" si="29"/>
        <v>1973</v>
      </c>
      <c r="E296" s="57">
        <f t="shared" si="24"/>
        <v>0</v>
      </c>
      <c r="F296" s="57">
        <f t="shared" si="26"/>
        <v>102.10799999999999</v>
      </c>
      <c r="G296" s="57">
        <f t="shared" si="25"/>
        <v>2.54</v>
      </c>
      <c r="H296" s="6">
        <v>0</v>
      </c>
      <c r="I296" s="6">
        <v>0.1</v>
      </c>
    </row>
    <row r="297" spans="1:9" x14ac:dyDescent="0.25">
      <c r="A297" s="12">
        <v>26794</v>
      </c>
      <c r="B297" s="6">
        <f t="shared" ref="B297:B360" si="30">+DAY(A297)</f>
        <v>10</v>
      </c>
      <c r="C297" s="6">
        <f t="shared" ref="C297:C360" si="31">+MONTH(A297)</f>
        <v>5</v>
      </c>
      <c r="D297" s="6">
        <f t="shared" ref="D297:D360" si="32">+YEAR(A297)</f>
        <v>1973</v>
      </c>
      <c r="E297" s="57">
        <f t="shared" si="24"/>
        <v>0</v>
      </c>
      <c r="F297" s="57">
        <f t="shared" si="26"/>
        <v>102.10799999999999</v>
      </c>
      <c r="G297" s="57">
        <f t="shared" si="25"/>
        <v>7.6199999999999992</v>
      </c>
      <c r="H297" s="6">
        <v>0</v>
      </c>
      <c r="I297" s="6">
        <v>0.3</v>
      </c>
    </row>
    <row r="298" spans="1:9" x14ac:dyDescent="0.25">
      <c r="A298" s="12">
        <v>26795</v>
      </c>
      <c r="B298" s="6">
        <f t="shared" si="30"/>
        <v>11</v>
      </c>
      <c r="C298" s="6">
        <f t="shared" si="31"/>
        <v>5</v>
      </c>
      <c r="D298" s="6">
        <f t="shared" si="32"/>
        <v>1973</v>
      </c>
      <c r="E298" s="57">
        <f t="shared" si="24"/>
        <v>20.32</v>
      </c>
      <c r="F298" s="57">
        <f t="shared" si="26"/>
        <v>122.428</v>
      </c>
      <c r="G298" s="57">
        <f t="shared" si="25"/>
        <v>6.6040000000000001</v>
      </c>
      <c r="H298" s="6">
        <v>0.8</v>
      </c>
      <c r="I298" s="6">
        <v>0.26</v>
      </c>
    </row>
    <row r="299" spans="1:9" x14ac:dyDescent="0.25">
      <c r="A299" s="12">
        <v>26796</v>
      </c>
      <c r="B299" s="6">
        <f t="shared" si="30"/>
        <v>12</v>
      </c>
      <c r="C299" s="6">
        <f t="shared" si="31"/>
        <v>5</v>
      </c>
      <c r="D299" s="6">
        <f t="shared" si="32"/>
        <v>1973</v>
      </c>
      <c r="E299" s="57">
        <f t="shared" si="24"/>
        <v>0</v>
      </c>
      <c r="F299" s="57">
        <f t="shared" si="26"/>
        <v>122.428</v>
      </c>
      <c r="G299" s="57">
        <f t="shared" si="25"/>
        <v>2.794</v>
      </c>
      <c r="H299" s="6">
        <v>0</v>
      </c>
      <c r="I299" s="6">
        <v>0.11</v>
      </c>
    </row>
    <row r="300" spans="1:9" x14ac:dyDescent="0.25">
      <c r="A300" s="12">
        <v>26797</v>
      </c>
      <c r="B300" s="6">
        <f t="shared" si="30"/>
        <v>13</v>
      </c>
      <c r="C300" s="6">
        <f t="shared" si="31"/>
        <v>5</v>
      </c>
      <c r="D300" s="6">
        <f t="shared" si="32"/>
        <v>1973</v>
      </c>
      <c r="E300" s="57">
        <f t="shared" si="24"/>
        <v>15.747999999999999</v>
      </c>
      <c r="F300" s="57">
        <f t="shared" si="26"/>
        <v>138.17599999999999</v>
      </c>
      <c r="G300" s="57">
        <f t="shared" si="25"/>
        <v>8.1280000000000001</v>
      </c>
      <c r="H300" s="6">
        <v>0.62</v>
      </c>
      <c r="I300" s="6">
        <v>0.32</v>
      </c>
    </row>
    <row r="301" spans="1:9" x14ac:dyDescent="0.25">
      <c r="A301" s="12">
        <v>26798</v>
      </c>
      <c r="B301" s="6">
        <f t="shared" si="30"/>
        <v>14</v>
      </c>
      <c r="C301" s="6">
        <f t="shared" si="31"/>
        <v>5</v>
      </c>
      <c r="D301" s="6">
        <f t="shared" si="32"/>
        <v>1973</v>
      </c>
      <c r="E301" s="57">
        <f t="shared" si="24"/>
        <v>14.477999999999998</v>
      </c>
      <c r="F301" s="57">
        <f t="shared" si="26"/>
        <v>152.654</v>
      </c>
      <c r="G301" s="57">
        <f t="shared" si="25"/>
        <v>7.3659999999999988</v>
      </c>
      <c r="H301" s="6">
        <v>0.56999999999999995</v>
      </c>
      <c r="I301" s="6">
        <v>0.28999999999999998</v>
      </c>
    </row>
    <row r="302" spans="1:9" x14ac:dyDescent="0.25">
      <c r="A302" s="12">
        <v>26799</v>
      </c>
      <c r="B302" s="6">
        <f t="shared" si="30"/>
        <v>15</v>
      </c>
      <c r="C302" s="6">
        <f t="shared" si="31"/>
        <v>5</v>
      </c>
      <c r="D302" s="6">
        <f t="shared" si="32"/>
        <v>1973</v>
      </c>
      <c r="E302" s="57">
        <f t="shared" si="24"/>
        <v>25.145999999999997</v>
      </c>
      <c r="F302" s="57">
        <f t="shared" si="26"/>
        <v>177.79999999999998</v>
      </c>
      <c r="G302" s="57">
        <f t="shared" si="25"/>
        <v>8.1280000000000001</v>
      </c>
      <c r="H302" s="6">
        <v>0.99</v>
      </c>
      <c r="I302" s="6">
        <v>0.32</v>
      </c>
    </row>
    <row r="303" spans="1:9" x14ac:dyDescent="0.25">
      <c r="A303" s="12">
        <v>26800</v>
      </c>
      <c r="B303" s="6">
        <f t="shared" si="30"/>
        <v>16</v>
      </c>
      <c r="C303" s="6">
        <f t="shared" si="31"/>
        <v>5</v>
      </c>
      <c r="D303" s="6">
        <f t="shared" si="32"/>
        <v>1973</v>
      </c>
      <c r="E303" s="57">
        <f t="shared" ref="E303:E366" si="33">+H303*25.4</f>
        <v>15.747999999999999</v>
      </c>
      <c r="F303" s="57">
        <f t="shared" si="26"/>
        <v>193.54799999999997</v>
      </c>
      <c r="G303" s="57">
        <f t="shared" ref="G303:G366" si="34">+I303*25.4</f>
        <v>5.8419999999999996</v>
      </c>
      <c r="H303" s="6">
        <v>0.62</v>
      </c>
      <c r="I303" s="6">
        <v>0.23</v>
      </c>
    </row>
    <row r="304" spans="1:9" x14ac:dyDescent="0.25">
      <c r="A304" s="12">
        <v>26801</v>
      </c>
      <c r="B304" s="6">
        <f t="shared" si="30"/>
        <v>17</v>
      </c>
      <c r="C304" s="6">
        <f t="shared" si="31"/>
        <v>5</v>
      </c>
      <c r="D304" s="6">
        <f t="shared" si="32"/>
        <v>1973</v>
      </c>
      <c r="E304" s="57">
        <f t="shared" si="33"/>
        <v>8.636000000000001</v>
      </c>
      <c r="F304" s="57">
        <f t="shared" ref="F304:F367" si="35">+E304+F303</f>
        <v>202.18399999999997</v>
      </c>
      <c r="G304" s="57">
        <f t="shared" si="34"/>
        <v>6.35</v>
      </c>
      <c r="H304" s="6">
        <v>0.34</v>
      </c>
      <c r="I304" s="6">
        <v>0.25</v>
      </c>
    </row>
    <row r="305" spans="1:9" x14ac:dyDescent="0.25">
      <c r="A305" s="12">
        <v>26802</v>
      </c>
      <c r="B305" s="6">
        <f t="shared" si="30"/>
        <v>18</v>
      </c>
      <c r="C305" s="6">
        <f t="shared" si="31"/>
        <v>5</v>
      </c>
      <c r="D305" s="6">
        <f t="shared" si="32"/>
        <v>1973</v>
      </c>
      <c r="E305" s="57">
        <f t="shared" si="33"/>
        <v>49.021999999999998</v>
      </c>
      <c r="F305" s="57">
        <f t="shared" si="35"/>
        <v>251.20599999999996</v>
      </c>
      <c r="G305" s="57">
        <f t="shared" si="34"/>
        <v>5.08</v>
      </c>
      <c r="H305" s="6">
        <v>1.93</v>
      </c>
      <c r="I305" s="6">
        <v>0.2</v>
      </c>
    </row>
    <row r="306" spans="1:9" x14ac:dyDescent="0.25">
      <c r="A306" s="12">
        <v>26803</v>
      </c>
      <c r="B306" s="6">
        <f t="shared" si="30"/>
        <v>19</v>
      </c>
      <c r="C306" s="6">
        <f t="shared" si="31"/>
        <v>5</v>
      </c>
      <c r="D306" s="6">
        <f t="shared" si="32"/>
        <v>1973</v>
      </c>
      <c r="E306" s="57">
        <f t="shared" si="33"/>
        <v>21.081999999999997</v>
      </c>
      <c r="F306" s="57">
        <f t="shared" si="35"/>
        <v>272.28799999999995</v>
      </c>
      <c r="G306" s="57">
        <f t="shared" si="34"/>
        <v>7.6199999999999992</v>
      </c>
      <c r="H306" s="6">
        <v>0.83</v>
      </c>
      <c r="I306" s="6">
        <v>0.3</v>
      </c>
    </row>
    <row r="307" spans="1:9" x14ac:dyDescent="0.25">
      <c r="A307" s="12">
        <v>26804</v>
      </c>
      <c r="B307" s="6">
        <f t="shared" si="30"/>
        <v>20</v>
      </c>
      <c r="C307" s="6">
        <f t="shared" si="31"/>
        <v>5</v>
      </c>
      <c r="D307" s="6">
        <f t="shared" si="32"/>
        <v>1973</v>
      </c>
      <c r="E307" s="57">
        <f t="shared" si="33"/>
        <v>9.9060000000000006</v>
      </c>
      <c r="F307" s="57">
        <f t="shared" si="35"/>
        <v>282.19399999999996</v>
      </c>
      <c r="G307" s="57">
        <f t="shared" si="34"/>
        <v>5.3339999999999996</v>
      </c>
      <c r="H307" s="6">
        <v>0.39</v>
      </c>
      <c r="I307" s="6">
        <v>0.21</v>
      </c>
    </row>
    <row r="308" spans="1:9" x14ac:dyDescent="0.25">
      <c r="A308" s="12">
        <v>26805</v>
      </c>
      <c r="B308" s="6">
        <f t="shared" si="30"/>
        <v>21</v>
      </c>
      <c r="C308" s="6">
        <f t="shared" si="31"/>
        <v>5</v>
      </c>
      <c r="D308" s="6">
        <f t="shared" si="32"/>
        <v>1973</v>
      </c>
      <c r="E308" s="57">
        <f t="shared" si="33"/>
        <v>0</v>
      </c>
      <c r="F308" s="57">
        <f t="shared" si="35"/>
        <v>282.19399999999996</v>
      </c>
      <c r="G308" s="57">
        <f t="shared" si="34"/>
        <v>4.3180000000000005</v>
      </c>
      <c r="H308" s="6">
        <v>0</v>
      </c>
      <c r="I308" s="6">
        <v>0.17</v>
      </c>
    </row>
    <row r="309" spans="1:9" x14ac:dyDescent="0.25">
      <c r="A309" s="12">
        <v>26806</v>
      </c>
      <c r="B309" s="6">
        <f t="shared" si="30"/>
        <v>22</v>
      </c>
      <c r="C309" s="6">
        <f t="shared" si="31"/>
        <v>5</v>
      </c>
      <c r="D309" s="6">
        <f t="shared" si="32"/>
        <v>1973</v>
      </c>
      <c r="E309" s="57">
        <f t="shared" si="33"/>
        <v>1.5239999999999998</v>
      </c>
      <c r="F309" s="57">
        <f t="shared" si="35"/>
        <v>283.71799999999996</v>
      </c>
      <c r="G309" s="57">
        <f t="shared" si="34"/>
        <v>3.302</v>
      </c>
      <c r="H309" s="6">
        <v>0.06</v>
      </c>
      <c r="I309" s="6">
        <v>0.13</v>
      </c>
    </row>
    <row r="310" spans="1:9" x14ac:dyDescent="0.25">
      <c r="A310" s="12">
        <v>26807</v>
      </c>
      <c r="B310" s="6">
        <f t="shared" si="30"/>
        <v>23</v>
      </c>
      <c r="C310" s="6">
        <f t="shared" si="31"/>
        <v>5</v>
      </c>
      <c r="D310" s="6">
        <f t="shared" si="32"/>
        <v>1973</v>
      </c>
      <c r="E310" s="57">
        <f t="shared" si="33"/>
        <v>0</v>
      </c>
      <c r="F310" s="57">
        <f t="shared" si="35"/>
        <v>283.71799999999996</v>
      </c>
      <c r="G310" s="57">
        <f t="shared" si="34"/>
        <v>6.0959999999999992</v>
      </c>
      <c r="H310" s="6">
        <v>0</v>
      </c>
      <c r="I310" s="6">
        <v>0.24</v>
      </c>
    </row>
    <row r="311" spans="1:9" x14ac:dyDescent="0.25">
      <c r="A311" s="12">
        <v>26808</v>
      </c>
      <c r="B311" s="6">
        <f t="shared" si="30"/>
        <v>24</v>
      </c>
      <c r="C311" s="6">
        <f t="shared" si="31"/>
        <v>5</v>
      </c>
      <c r="D311" s="6">
        <f t="shared" si="32"/>
        <v>1973</v>
      </c>
      <c r="E311" s="57">
        <f t="shared" si="33"/>
        <v>0</v>
      </c>
      <c r="F311" s="57">
        <f t="shared" si="35"/>
        <v>283.71799999999996</v>
      </c>
      <c r="G311" s="57">
        <f t="shared" si="34"/>
        <v>6.35</v>
      </c>
      <c r="H311" s="6">
        <v>0</v>
      </c>
      <c r="I311" s="6">
        <v>0.25</v>
      </c>
    </row>
    <row r="312" spans="1:9" x14ac:dyDescent="0.25">
      <c r="A312" s="12">
        <v>26809</v>
      </c>
      <c r="B312" s="6">
        <f t="shared" si="30"/>
        <v>25</v>
      </c>
      <c r="C312" s="6">
        <f t="shared" si="31"/>
        <v>5</v>
      </c>
      <c r="D312" s="6">
        <f t="shared" si="32"/>
        <v>1973</v>
      </c>
      <c r="E312" s="57">
        <f t="shared" si="33"/>
        <v>0</v>
      </c>
      <c r="F312" s="57">
        <f t="shared" si="35"/>
        <v>283.71799999999996</v>
      </c>
      <c r="G312" s="57">
        <f t="shared" si="34"/>
        <v>7.6199999999999992</v>
      </c>
      <c r="H312" s="6">
        <v>0</v>
      </c>
      <c r="I312" s="6">
        <v>0.3</v>
      </c>
    </row>
    <row r="313" spans="1:9" x14ac:dyDescent="0.25">
      <c r="A313" s="12">
        <v>26810</v>
      </c>
      <c r="B313" s="6">
        <f t="shared" si="30"/>
        <v>26</v>
      </c>
      <c r="C313" s="6">
        <f t="shared" si="31"/>
        <v>5</v>
      </c>
      <c r="D313" s="6">
        <f t="shared" si="32"/>
        <v>1973</v>
      </c>
      <c r="E313" s="57">
        <f t="shared" si="33"/>
        <v>5.3339999999999996</v>
      </c>
      <c r="F313" s="57">
        <f t="shared" si="35"/>
        <v>289.05199999999996</v>
      </c>
      <c r="G313" s="57">
        <f t="shared" si="34"/>
        <v>7.6199999999999992</v>
      </c>
      <c r="H313" s="6">
        <v>0.21</v>
      </c>
      <c r="I313" s="6">
        <v>0.3</v>
      </c>
    </row>
    <row r="314" spans="1:9" x14ac:dyDescent="0.25">
      <c r="A314" s="12">
        <v>26811</v>
      </c>
      <c r="B314" s="6">
        <f t="shared" si="30"/>
        <v>27</v>
      </c>
      <c r="C314" s="6">
        <f t="shared" si="31"/>
        <v>5</v>
      </c>
      <c r="D314" s="6">
        <f t="shared" si="32"/>
        <v>1973</v>
      </c>
      <c r="E314" s="57">
        <f t="shared" si="33"/>
        <v>0</v>
      </c>
      <c r="F314" s="57">
        <f t="shared" si="35"/>
        <v>289.05199999999996</v>
      </c>
      <c r="G314" s="57">
        <f t="shared" si="34"/>
        <v>7.1120000000000001</v>
      </c>
      <c r="H314" s="6">
        <v>0</v>
      </c>
      <c r="I314" s="6">
        <v>0.28000000000000003</v>
      </c>
    </row>
    <row r="315" spans="1:9" x14ac:dyDescent="0.25">
      <c r="A315" s="12">
        <v>26812</v>
      </c>
      <c r="B315" s="6">
        <f t="shared" si="30"/>
        <v>28</v>
      </c>
      <c r="C315" s="6">
        <f t="shared" si="31"/>
        <v>5</v>
      </c>
      <c r="D315" s="6">
        <f t="shared" si="32"/>
        <v>1973</v>
      </c>
      <c r="E315" s="57">
        <f t="shared" si="33"/>
        <v>1.5239999999999998</v>
      </c>
      <c r="F315" s="57">
        <f t="shared" si="35"/>
        <v>290.57599999999996</v>
      </c>
      <c r="G315" s="57">
        <f t="shared" si="34"/>
        <v>5.5880000000000001</v>
      </c>
      <c r="H315" s="6">
        <v>0.06</v>
      </c>
      <c r="I315" s="6">
        <v>0.22</v>
      </c>
    </row>
    <row r="316" spans="1:9" x14ac:dyDescent="0.25">
      <c r="A316" s="12">
        <v>26813</v>
      </c>
      <c r="B316" s="6">
        <f t="shared" si="30"/>
        <v>29</v>
      </c>
      <c r="C316" s="6">
        <f t="shared" si="31"/>
        <v>5</v>
      </c>
      <c r="D316" s="6">
        <f t="shared" si="32"/>
        <v>1973</v>
      </c>
      <c r="E316" s="57">
        <f t="shared" si="33"/>
        <v>0.7619999999999999</v>
      </c>
      <c r="F316" s="57">
        <f t="shared" si="35"/>
        <v>291.33799999999997</v>
      </c>
      <c r="G316" s="57">
        <f t="shared" si="34"/>
        <v>4.5719999999999992</v>
      </c>
      <c r="H316" s="6">
        <v>0.03</v>
      </c>
      <c r="I316" s="6">
        <v>0.18</v>
      </c>
    </row>
    <row r="317" spans="1:9" x14ac:dyDescent="0.25">
      <c r="A317" s="12">
        <v>26814</v>
      </c>
      <c r="B317" s="6">
        <f t="shared" si="30"/>
        <v>30</v>
      </c>
      <c r="C317" s="6">
        <f t="shared" si="31"/>
        <v>5</v>
      </c>
      <c r="D317" s="6">
        <f t="shared" si="32"/>
        <v>1973</v>
      </c>
      <c r="E317" s="57">
        <f t="shared" si="33"/>
        <v>4.0640000000000001</v>
      </c>
      <c r="F317" s="57">
        <f t="shared" si="35"/>
        <v>295.40199999999999</v>
      </c>
      <c r="G317" s="57">
        <f t="shared" si="34"/>
        <v>4.8259999999999996</v>
      </c>
      <c r="H317" s="6">
        <v>0.16</v>
      </c>
      <c r="I317" s="6">
        <v>0.19</v>
      </c>
    </row>
    <row r="318" spans="1:9" x14ac:dyDescent="0.25">
      <c r="A318" s="12">
        <v>26815</v>
      </c>
      <c r="B318" s="6">
        <f t="shared" si="30"/>
        <v>31</v>
      </c>
      <c r="C318" s="6">
        <f t="shared" si="31"/>
        <v>5</v>
      </c>
      <c r="D318" s="6">
        <f t="shared" si="32"/>
        <v>1973</v>
      </c>
      <c r="E318" s="57">
        <f t="shared" si="33"/>
        <v>0</v>
      </c>
      <c r="F318" s="57">
        <f t="shared" si="35"/>
        <v>295.40199999999999</v>
      </c>
      <c r="G318" s="57">
        <f t="shared" si="34"/>
        <v>2.794</v>
      </c>
      <c r="H318" s="6">
        <v>0</v>
      </c>
      <c r="I318" s="6">
        <v>0.11</v>
      </c>
    </row>
    <row r="319" spans="1:9" x14ac:dyDescent="0.25">
      <c r="A319" s="12">
        <v>26816</v>
      </c>
      <c r="B319" s="6">
        <f t="shared" si="30"/>
        <v>1</v>
      </c>
      <c r="C319" s="6">
        <f t="shared" si="31"/>
        <v>6</v>
      </c>
      <c r="D319" s="6">
        <f t="shared" si="32"/>
        <v>1973</v>
      </c>
      <c r="E319" s="57">
        <f t="shared" si="33"/>
        <v>3.302</v>
      </c>
      <c r="F319" s="57">
        <f t="shared" si="35"/>
        <v>298.70400000000001</v>
      </c>
      <c r="G319" s="57">
        <f t="shared" si="34"/>
        <v>3.8099999999999996</v>
      </c>
      <c r="H319" s="6">
        <v>0.13</v>
      </c>
      <c r="I319" s="6">
        <v>0.15</v>
      </c>
    </row>
    <row r="320" spans="1:9" x14ac:dyDescent="0.25">
      <c r="A320" s="12">
        <v>26817</v>
      </c>
      <c r="B320" s="6">
        <f t="shared" si="30"/>
        <v>2</v>
      </c>
      <c r="C320" s="6">
        <f t="shared" si="31"/>
        <v>6</v>
      </c>
      <c r="D320" s="6">
        <f t="shared" si="32"/>
        <v>1973</v>
      </c>
      <c r="E320" s="57">
        <f t="shared" si="33"/>
        <v>0</v>
      </c>
      <c r="F320" s="57">
        <f t="shared" si="35"/>
        <v>298.70400000000001</v>
      </c>
      <c r="G320" s="57">
        <f t="shared" si="34"/>
        <v>6.35</v>
      </c>
      <c r="H320" s="6">
        <v>0</v>
      </c>
      <c r="I320" s="6">
        <v>0.25</v>
      </c>
    </row>
    <row r="321" spans="1:9" x14ac:dyDescent="0.25">
      <c r="A321" s="12">
        <v>26818</v>
      </c>
      <c r="B321" s="6">
        <f t="shared" si="30"/>
        <v>3</v>
      </c>
      <c r="C321" s="6">
        <f t="shared" si="31"/>
        <v>6</v>
      </c>
      <c r="D321" s="6">
        <f t="shared" si="32"/>
        <v>1973</v>
      </c>
      <c r="E321" s="57">
        <f t="shared" si="33"/>
        <v>21.843999999999998</v>
      </c>
      <c r="F321" s="57">
        <f t="shared" si="35"/>
        <v>320.548</v>
      </c>
      <c r="G321" s="57">
        <f t="shared" si="34"/>
        <v>7.6199999999999992</v>
      </c>
      <c r="H321" s="6">
        <v>0.86</v>
      </c>
      <c r="I321" s="6">
        <v>0.3</v>
      </c>
    </row>
    <row r="322" spans="1:9" x14ac:dyDescent="0.25">
      <c r="A322" s="12">
        <v>26819</v>
      </c>
      <c r="B322" s="6">
        <f t="shared" si="30"/>
        <v>4</v>
      </c>
      <c r="C322" s="6">
        <f t="shared" si="31"/>
        <v>6</v>
      </c>
      <c r="D322" s="6">
        <f t="shared" si="32"/>
        <v>1973</v>
      </c>
      <c r="E322" s="57">
        <f t="shared" si="33"/>
        <v>0</v>
      </c>
      <c r="F322" s="57">
        <f t="shared" si="35"/>
        <v>320.548</v>
      </c>
      <c r="G322" s="57">
        <f t="shared" si="34"/>
        <v>5.08</v>
      </c>
      <c r="H322" s="6">
        <v>0</v>
      </c>
      <c r="I322" s="6">
        <v>0.2</v>
      </c>
    </row>
    <row r="323" spans="1:9" x14ac:dyDescent="0.25">
      <c r="A323" s="12">
        <v>26820</v>
      </c>
      <c r="B323" s="6">
        <f t="shared" si="30"/>
        <v>5</v>
      </c>
      <c r="C323" s="6">
        <f t="shared" si="31"/>
        <v>6</v>
      </c>
      <c r="D323" s="6">
        <f t="shared" si="32"/>
        <v>1973</v>
      </c>
      <c r="E323" s="57">
        <f t="shared" si="33"/>
        <v>0</v>
      </c>
      <c r="F323" s="57">
        <f t="shared" si="35"/>
        <v>320.548</v>
      </c>
      <c r="G323" s="57">
        <f t="shared" si="34"/>
        <v>5.8419999999999996</v>
      </c>
      <c r="H323" s="6">
        <v>0</v>
      </c>
      <c r="I323" s="6">
        <v>0.23</v>
      </c>
    </row>
    <row r="324" spans="1:9" x14ac:dyDescent="0.25">
      <c r="A324" s="12">
        <v>26821</v>
      </c>
      <c r="B324" s="6">
        <f t="shared" si="30"/>
        <v>6</v>
      </c>
      <c r="C324" s="6">
        <f t="shared" si="31"/>
        <v>6</v>
      </c>
      <c r="D324" s="6">
        <f t="shared" si="32"/>
        <v>1973</v>
      </c>
      <c r="E324" s="57">
        <f t="shared" si="33"/>
        <v>0.50800000000000001</v>
      </c>
      <c r="F324" s="57">
        <f t="shared" si="35"/>
        <v>321.05599999999998</v>
      </c>
      <c r="G324" s="57">
        <f t="shared" si="34"/>
        <v>4.0640000000000001</v>
      </c>
      <c r="H324" s="6">
        <v>0.02</v>
      </c>
      <c r="I324" s="6">
        <v>0.16</v>
      </c>
    </row>
    <row r="325" spans="1:9" x14ac:dyDescent="0.25">
      <c r="A325" s="12">
        <v>26822</v>
      </c>
      <c r="B325" s="6">
        <f t="shared" si="30"/>
        <v>7</v>
      </c>
      <c r="C325" s="6">
        <f t="shared" si="31"/>
        <v>6</v>
      </c>
      <c r="D325" s="6">
        <f t="shared" si="32"/>
        <v>1973</v>
      </c>
      <c r="E325" s="57">
        <f t="shared" si="33"/>
        <v>6.8579999999999997</v>
      </c>
      <c r="F325" s="57">
        <f t="shared" si="35"/>
        <v>327.91399999999999</v>
      </c>
      <c r="G325" s="57">
        <f t="shared" si="34"/>
        <v>5.3339999999999996</v>
      </c>
      <c r="H325" s="6">
        <v>0.27</v>
      </c>
      <c r="I325" s="6">
        <v>0.21</v>
      </c>
    </row>
    <row r="326" spans="1:9" x14ac:dyDescent="0.25">
      <c r="A326" s="12">
        <v>26823</v>
      </c>
      <c r="B326" s="6">
        <f t="shared" si="30"/>
        <v>8</v>
      </c>
      <c r="C326" s="6">
        <f t="shared" si="31"/>
        <v>6</v>
      </c>
      <c r="D326" s="6">
        <f t="shared" si="32"/>
        <v>1973</v>
      </c>
      <c r="E326" s="57">
        <f t="shared" si="33"/>
        <v>3.302</v>
      </c>
      <c r="F326" s="57">
        <f t="shared" si="35"/>
        <v>331.21600000000001</v>
      </c>
      <c r="G326" s="57">
        <f t="shared" si="34"/>
        <v>4.0640000000000001</v>
      </c>
      <c r="H326" s="6">
        <v>0.13</v>
      </c>
      <c r="I326" s="6">
        <v>0.16</v>
      </c>
    </row>
    <row r="327" spans="1:9" x14ac:dyDescent="0.25">
      <c r="A327" s="12">
        <v>26824</v>
      </c>
      <c r="B327" s="6">
        <f t="shared" si="30"/>
        <v>9</v>
      </c>
      <c r="C327" s="6">
        <f t="shared" si="31"/>
        <v>6</v>
      </c>
      <c r="D327" s="6">
        <f t="shared" si="32"/>
        <v>1973</v>
      </c>
      <c r="E327" s="57">
        <f t="shared" si="33"/>
        <v>7.6199999999999992</v>
      </c>
      <c r="F327" s="57">
        <f t="shared" si="35"/>
        <v>338.83600000000001</v>
      </c>
      <c r="G327" s="57">
        <f t="shared" si="34"/>
        <v>5.8419999999999996</v>
      </c>
      <c r="H327" s="6">
        <v>0.3</v>
      </c>
      <c r="I327" s="6">
        <v>0.23</v>
      </c>
    </row>
    <row r="328" spans="1:9" x14ac:dyDescent="0.25">
      <c r="A328" s="12">
        <v>26825</v>
      </c>
      <c r="B328" s="6">
        <f t="shared" si="30"/>
        <v>10</v>
      </c>
      <c r="C328" s="6">
        <f t="shared" si="31"/>
        <v>6</v>
      </c>
      <c r="D328" s="6">
        <f t="shared" si="32"/>
        <v>1973</v>
      </c>
      <c r="E328" s="57">
        <f t="shared" si="33"/>
        <v>0</v>
      </c>
      <c r="F328" s="57">
        <f t="shared" si="35"/>
        <v>338.83600000000001</v>
      </c>
      <c r="G328" s="57">
        <f t="shared" si="34"/>
        <v>6.35</v>
      </c>
      <c r="H328" s="6">
        <v>0</v>
      </c>
      <c r="I328" s="6">
        <v>0.25</v>
      </c>
    </row>
    <row r="329" spans="1:9" x14ac:dyDescent="0.25">
      <c r="A329" s="12">
        <v>26826</v>
      </c>
      <c r="B329" s="6">
        <f t="shared" si="30"/>
        <v>11</v>
      </c>
      <c r="C329" s="6">
        <f t="shared" si="31"/>
        <v>6</v>
      </c>
      <c r="D329" s="6">
        <f t="shared" si="32"/>
        <v>1973</v>
      </c>
      <c r="E329" s="57">
        <f t="shared" si="33"/>
        <v>23.114000000000001</v>
      </c>
      <c r="F329" s="57">
        <f t="shared" si="35"/>
        <v>361.95</v>
      </c>
      <c r="G329" s="57">
        <f t="shared" si="34"/>
        <v>4.5719999999999992</v>
      </c>
      <c r="H329" s="6">
        <v>0.91</v>
      </c>
      <c r="I329" s="6">
        <v>0.18</v>
      </c>
    </row>
    <row r="330" spans="1:9" x14ac:dyDescent="0.25">
      <c r="A330" s="12">
        <v>26827</v>
      </c>
      <c r="B330" s="6">
        <f t="shared" si="30"/>
        <v>12</v>
      </c>
      <c r="C330" s="6">
        <f t="shared" si="31"/>
        <v>6</v>
      </c>
      <c r="D330" s="6">
        <f t="shared" si="32"/>
        <v>1973</v>
      </c>
      <c r="E330" s="57">
        <f t="shared" si="33"/>
        <v>57.403999999999989</v>
      </c>
      <c r="F330" s="57">
        <f t="shared" si="35"/>
        <v>419.35399999999998</v>
      </c>
      <c r="G330" s="57">
        <f t="shared" si="34"/>
        <v>2.032</v>
      </c>
      <c r="H330" s="6">
        <v>2.2599999999999998</v>
      </c>
      <c r="I330" s="6">
        <v>0.08</v>
      </c>
    </row>
    <row r="331" spans="1:9" x14ac:dyDescent="0.25">
      <c r="A331" s="12">
        <v>26828</v>
      </c>
      <c r="B331" s="6">
        <f t="shared" si="30"/>
        <v>13</v>
      </c>
      <c r="C331" s="6">
        <f t="shared" si="31"/>
        <v>6</v>
      </c>
      <c r="D331" s="6">
        <f t="shared" si="32"/>
        <v>1973</v>
      </c>
      <c r="E331" s="57">
        <f t="shared" si="33"/>
        <v>0</v>
      </c>
      <c r="F331" s="57">
        <f t="shared" si="35"/>
        <v>419.35399999999998</v>
      </c>
      <c r="G331" s="57">
        <f t="shared" si="34"/>
        <v>4.0640000000000001</v>
      </c>
      <c r="H331" s="6">
        <v>0</v>
      </c>
      <c r="I331" s="6">
        <v>0.16</v>
      </c>
    </row>
    <row r="332" spans="1:9" x14ac:dyDescent="0.25">
      <c r="A332" s="12">
        <v>26829</v>
      </c>
      <c r="B332" s="6">
        <f t="shared" si="30"/>
        <v>14</v>
      </c>
      <c r="C332" s="6">
        <f t="shared" si="31"/>
        <v>6</v>
      </c>
      <c r="D332" s="6">
        <f t="shared" si="32"/>
        <v>1973</v>
      </c>
      <c r="E332" s="57">
        <f t="shared" si="33"/>
        <v>10.921999999999999</v>
      </c>
      <c r="F332" s="57">
        <f t="shared" si="35"/>
        <v>430.27600000000001</v>
      </c>
      <c r="G332" s="57">
        <f t="shared" si="34"/>
        <v>3.556</v>
      </c>
      <c r="H332" s="6">
        <v>0.43</v>
      </c>
      <c r="I332" s="6">
        <v>0.14000000000000001</v>
      </c>
    </row>
    <row r="333" spans="1:9" x14ac:dyDescent="0.25">
      <c r="A333" s="12">
        <v>26830</v>
      </c>
      <c r="B333" s="6">
        <f t="shared" si="30"/>
        <v>15</v>
      </c>
      <c r="C333" s="6">
        <f t="shared" si="31"/>
        <v>6</v>
      </c>
      <c r="D333" s="6">
        <f t="shared" si="32"/>
        <v>1973</v>
      </c>
      <c r="E333" s="57">
        <f t="shared" si="33"/>
        <v>12.446</v>
      </c>
      <c r="F333" s="57">
        <f t="shared" si="35"/>
        <v>442.72200000000004</v>
      </c>
      <c r="G333" s="57">
        <f t="shared" si="34"/>
        <v>6.0959999999999992</v>
      </c>
      <c r="H333" s="6">
        <v>0.49</v>
      </c>
      <c r="I333" s="6">
        <v>0.24</v>
      </c>
    </row>
    <row r="334" spans="1:9" x14ac:dyDescent="0.25">
      <c r="A334" s="12">
        <v>26831</v>
      </c>
      <c r="B334" s="6">
        <f t="shared" si="30"/>
        <v>16</v>
      </c>
      <c r="C334" s="6">
        <f t="shared" si="31"/>
        <v>6</v>
      </c>
      <c r="D334" s="6">
        <f t="shared" si="32"/>
        <v>1973</v>
      </c>
      <c r="E334" s="57">
        <f t="shared" si="33"/>
        <v>2.2859999999999996</v>
      </c>
      <c r="F334" s="57">
        <f t="shared" si="35"/>
        <v>445.00800000000004</v>
      </c>
      <c r="G334" s="57">
        <f t="shared" si="34"/>
        <v>2.794</v>
      </c>
      <c r="H334" s="6">
        <v>0.09</v>
      </c>
      <c r="I334" s="6">
        <v>0.11</v>
      </c>
    </row>
    <row r="335" spans="1:9" x14ac:dyDescent="0.25">
      <c r="A335" s="12">
        <v>26832</v>
      </c>
      <c r="B335" s="6">
        <f t="shared" si="30"/>
        <v>17</v>
      </c>
      <c r="C335" s="6">
        <f t="shared" si="31"/>
        <v>6</v>
      </c>
      <c r="D335" s="6">
        <f t="shared" si="32"/>
        <v>1973</v>
      </c>
      <c r="E335" s="57">
        <f t="shared" si="33"/>
        <v>29.209999999999997</v>
      </c>
      <c r="F335" s="57">
        <f t="shared" si="35"/>
        <v>474.21800000000002</v>
      </c>
      <c r="G335" s="57">
        <f t="shared" si="34"/>
        <v>4.5719999999999992</v>
      </c>
      <c r="H335" s="6">
        <v>1.1499999999999999</v>
      </c>
      <c r="I335" s="6">
        <v>0.18</v>
      </c>
    </row>
    <row r="336" spans="1:9" x14ac:dyDescent="0.25">
      <c r="A336" s="12">
        <v>26833</v>
      </c>
      <c r="B336" s="6">
        <f t="shared" si="30"/>
        <v>18</v>
      </c>
      <c r="C336" s="6">
        <f t="shared" si="31"/>
        <v>6</v>
      </c>
      <c r="D336" s="6">
        <f t="shared" si="32"/>
        <v>1973</v>
      </c>
      <c r="E336" s="57">
        <f t="shared" si="33"/>
        <v>0</v>
      </c>
      <c r="F336" s="57">
        <f t="shared" si="35"/>
        <v>474.21800000000002</v>
      </c>
      <c r="G336" s="57">
        <f t="shared" si="34"/>
        <v>4.5719999999999992</v>
      </c>
      <c r="H336" s="6">
        <v>0</v>
      </c>
      <c r="I336" s="6">
        <v>0.18</v>
      </c>
    </row>
    <row r="337" spans="1:9" x14ac:dyDescent="0.25">
      <c r="A337" s="12">
        <v>26834</v>
      </c>
      <c r="B337" s="6">
        <f t="shared" si="30"/>
        <v>19</v>
      </c>
      <c r="C337" s="6">
        <f t="shared" si="31"/>
        <v>6</v>
      </c>
      <c r="D337" s="6">
        <f t="shared" si="32"/>
        <v>1973</v>
      </c>
      <c r="E337" s="57">
        <f t="shared" si="33"/>
        <v>4.0640000000000001</v>
      </c>
      <c r="F337" s="57">
        <f t="shared" si="35"/>
        <v>478.28200000000004</v>
      </c>
      <c r="G337" s="57">
        <f t="shared" si="34"/>
        <v>3.0479999999999996</v>
      </c>
      <c r="H337" s="6">
        <v>0.16</v>
      </c>
      <c r="I337" s="6">
        <v>0.12</v>
      </c>
    </row>
    <row r="338" spans="1:9" x14ac:dyDescent="0.25">
      <c r="A338" s="12">
        <v>26835</v>
      </c>
      <c r="B338" s="6">
        <f t="shared" si="30"/>
        <v>20</v>
      </c>
      <c r="C338" s="6">
        <f t="shared" si="31"/>
        <v>6</v>
      </c>
      <c r="D338" s="6">
        <f t="shared" si="32"/>
        <v>1973</v>
      </c>
      <c r="E338" s="57">
        <f t="shared" si="33"/>
        <v>0</v>
      </c>
      <c r="F338" s="57">
        <f t="shared" si="35"/>
        <v>478.28200000000004</v>
      </c>
      <c r="G338" s="57">
        <f t="shared" si="34"/>
        <v>5.8419999999999996</v>
      </c>
      <c r="H338" s="6">
        <v>0</v>
      </c>
      <c r="I338" s="6">
        <v>0.23</v>
      </c>
    </row>
    <row r="339" spans="1:9" x14ac:dyDescent="0.25">
      <c r="A339" s="12">
        <v>26836</v>
      </c>
      <c r="B339" s="6">
        <f t="shared" si="30"/>
        <v>21</v>
      </c>
      <c r="C339" s="6">
        <f t="shared" si="31"/>
        <v>6</v>
      </c>
      <c r="D339" s="6">
        <f t="shared" si="32"/>
        <v>1973</v>
      </c>
      <c r="E339" s="57">
        <f t="shared" si="33"/>
        <v>2.2859999999999996</v>
      </c>
      <c r="F339" s="57">
        <f t="shared" si="35"/>
        <v>480.56800000000004</v>
      </c>
      <c r="G339" s="57">
        <f t="shared" si="34"/>
        <v>4.3180000000000005</v>
      </c>
      <c r="H339" s="6">
        <v>0.09</v>
      </c>
      <c r="I339" s="6">
        <v>0.17</v>
      </c>
    </row>
    <row r="340" spans="1:9" x14ac:dyDescent="0.25">
      <c r="A340" s="12">
        <v>26837</v>
      </c>
      <c r="B340" s="6">
        <f t="shared" si="30"/>
        <v>22</v>
      </c>
      <c r="C340" s="6">
        <f t="shared" si="31"/>
        <v>6</v>
      </c>
      <c r="D340" s="6">
        <f t="shared" si="32"/>
        <v>1973</v>
      </c>
      <c r="E340" s="57">
        <f t="shared" si="33"/>
        <v>3.302</v>
      </c>
      <c r="F340" s="57">
        <f t="shared" si="35"/>
        <v>483.87000000000006</v>
      </c>
      <c r="G340" s="57">
        <f t="shared" si="34"/>
        <v>4.3180000000000005</v>
      </c>
      <c r="H340" s="6">
        <v>0.13</v>
      </c>
      <c r="I340" s="6">
        <v>0.17</v>
      </c>
    </row>
    <row r="341" spans="1:9" x14ac:dyDescent="0.25">
      <c r="A341" s="12">
        <v>26838</v>
      </c>
      <c r="B341" s="6">
        <f t="shared" si="30"/>
        <v>23</v>
      </c>
      <c r="C341" s="6">
        <f t="shared" si="31"/>
        <v>6</v>
      </c>
      <c r="D341" s="6">
        <f t="shared" si="32"/>
        <v>1973</v>
      </c>
      <c r="E341" s="57">
        <f t="shared" si="33"/>
        <v>7.1120000000000001</v>
      </c>
      <c r="F341" s="57">
        <f t="shared" si="35"/>
        <v>490.98200000000008</v>
      </c>
      <c r="G341" s="57">
        <f t="shared" si="34"/>
        <v>5.08</v>
      </c>
      <c r="H341" s="6">
        <v>0.28000000000000003</v>
      </c>
      <c r="I341" s="6">
        <v>0.2</v>
      </c>
    </row>
    <row r="342" spans="1:9" x14ac:dyDescent="0.25">
      <c r="A342" s="12">
        <v>26839</v>
      </c>
      <c r="B342" s="6">
        <f t="shared" si="30"/>
        <v>24</v>
      </c>
      <c r="C342" s="6">
        <f t="shared" si="31"/>
        <v>6</v>
      </c>
      <c r="D342" s="6">
        <f t="shared" si="32"/>
        <v>1973</v>
      </c>
      <c r="E342" s="57">
        <f t="shared" si="33"/>
        <v>0</v>
      </c>
      <c r="F342" s="57">
        <f t="shared" si="35"/>
        <v>490.98200000000008</v>
      </c>
      <c r="G342" s="57">
        <f t="shared" si="34"/>
        <v>2.032</v>
      </c>
      <c r="H342" s="6">
        <v>0</v>
      </c>
      <c r="I342" s="6">
        <v>0.08</v>
      </c>
    </row>
    <row r="343" spans="1:9" x14ac:dyDescent="0.25">
      <c r="A343" s="12">
        <v>26840</v>
      </c>
      <c r="B343" s="6">
        <f t="shared" si="30"/>
        <v>25</v>
      </c>
      <c r="C343" s="6">
        <f t="shared" si="31"/>
        <v>6</v>
      </c>
      <c r="D343" s="6">
        <f t="shared" si="32"/>
        <v>1973</v>
      </c>
      <c r="E343" s="57">
        <f t="shared" si="33"/>
        <v>10.667999999999999</v>
      </c>
      <c r="F343" s="57">
        <f t="shared" si="35"/>
        <v>501.65000000000009</v>
      </c>
      <c r="G343" s="57">
        <f t="shared" si="34"/>
        <v>5.5880000000000001</v>
      </c>
      <c r="H343" s="6">
        <v>0.42</v>
      </c>
      <c r="I343" s="6">
        <v>0.22</v>
      </c>
    </row>
    <row r="344" spans="1:9" x14ac:dyDescent="0.25">
      <c r="A344" s="12">
        <v>26841</v>
      </c>
      <c r="B344" s="6">
        <f t="shared" si="30"/>
        <v>26</v>
      </c>
      <c r="C344" s="6">
        <f t="shared" si="31"/>
        <v>6</v>
      </c>
      <c r="D344" s="6">
        <f t="shared" si="32"/>
        <v>1973</v>
      </c>
      <c r="E344" s="57">
        <f t="shared" si="33"/>
        <v>0</v>
      </c>
      <c r="F344" s="57">
        <f t="shared" si="35"/>
        <v>501.65000000000009</v>
      </c>
      <c r="G344" s="57">
        <f t="shared" si="34"/>
        <v>6.35</v>
      </c>
      <c r="H344" s="6">
        <v>0</v>
      </c>
      <c r="I344" s="6">
        <v>0.25</v>
      </c>
    </row>
    <row r="345" spans="1:9" x14ac:dyDescent="0.25">
      <c r="A345" s="12">
        <v>26842</v>
      </c>
      <c r="B345" s="6">
        <f t="shared" si="30"/>
        <v>27</v>
      </c>
      <c r="C345" s="6">
        <f t="shared" si="31"/>
        <v>6</v>
      </c>
      <c r="D345" s="6">
        <f t="shared" si="32"/>
        <v>1973</v>
      </c>
      <c r="E345" s="57">
        <f t="shared" si="33"/>
        <v>52.832000000000001</v>
      </c>
      <c r="F345" s="57">
        <f t="shared" si="35"/>
        <v>554.48200000000008</v>
      </c>
      <c r="G345" s="57">
        <f t="shared" si="34"/>
        <v>2.032</v>
      </c>
      <c r="H345" s="6">
        <v>2.08</v>
      </c>
      <c r="I345" s="6">
        <v>0.08</v>
      </c>
    </row>
    <row r="346" spans="1:9" x14ac:dyDescent="0.25">
      <c r="A346" s="12">
        <v>26843</v>
      </c>
      <c r="B346" s="6">
        <f t="shared" si="30"/>
        <v>28</v>
      </c>
      <c r="C346" s="6">
        <f t="shared" si="31"/>
        <v>6</v>
      </c>
      <c r="D346" s="6">
        <f t="shared" si="32"/>
        <v>1973</v>
      </c>
      <c r="E346" s="57">
        <f t="shared" si="33"/>
        <v>0</v>
      </c>
      <c r="F346" s="57">
        <f t="shared" si="35"/>
        <v>554.48200000000008</v>
      </c>
      <c r="G346" s="57">
        <f t="shared" si="34"/>
        <v>4.0640000000000001</v>
      </c>
      <c r="H346" s="6">
        <v>0</v>
      </c>
      <c r="I346" s="6">
        <v>0.16</v>
      </c>
    </row>
    <row r="347" spans="1:9" x14ac:dyDescent="0.25">
      <c r="A347" s="12">
        <v>26844</v>
      </c>
      <c r="B347" s="6">
        <f t="shared" si="30"/>
        <v>29</v>
      </c>
      <c r="C347" s="6">
        <f t="shared" si="31"/>
        <v>6</v>
      </c>
      <c r="D347" s="6">
        <f t="shared" si="32"/>
        <v>1973</v>
      </c>
      <c r="E347" s="57">
        <f t="shared" si="33"/>
        <v>37.591999999999999</v>
      </c>
      <c r="F347" s="57">
        <f t="shared" si="35"/>
        <v>592.07400000000007</v>
      </c>
      <c r="G347" s="57">
        <f t="shared" si="34"/>
        <v>3.556</v>
      </c>
      <c r="H347" s="6">
        <v>1.48</v>
      </c>
      <c r="I347" s="6">
        <v>0.14000000000000001</v>
      </c>
    </row>
    <row r="348" spans="1:9" x14ac:dyDescent="0.25">
      <c r="A348" s="12">
        <v>26845</v>
      </c>
      <c r="B348" s="6">
        <f t="shared" si="30"/>
        <v>30</v>
      </c>
      <c r="C348" s="6">
        <f t="shared" si="31"/>
        <v>6</v>
      </c>
      <c r="D348" s="6">
        <f t="shared" si="32"/>
        <v>1973</v>
      </c>
      <c r="E348" s="57">
        <f t="shared" si="33"/>
        <v>2.54</v>
      </c>
      <c r="F348" s="57">
        <f t="shared" si="35"/>
        <v>594.61400000000003</v>
      </c>
      <c r="G348" s="57">
        <f t="shared" si="34"/>
        <v>5.5880000000000001</v>
      </c>
      <c r="H348" s="6">
        <v>0.1</v>
      </c>
      <c r="I348" s="6">
        <v>0.22</v>
      </c>
    </row>
    <row r="349" spans="1:9" x14ac:dyDescent="0.25">
      <c r="A349" s="12">
        <v>26846</v>
      </c>
      <c r="B349" s="6">
        <f t="shared" si="30"/>
        <v>1</v>
      </c>
      <c r="C349" s="6">
        <f t="shared" si="31"/>
        <v>7</v>
      </c>
      <c r="D349" s="6">
        <f t="shared" si="32"/>
        <v>1973</v>
      </c>
      <c r="E349" s="57">
        <f t="shared" si="33"/>
        <v>0</v>
      </c>
      <c r="F349" s="57">
        <f t="shared" si="35"/>
        <v>594.61400000000003</v>
      </c>
      <c r="G349" s="57">
        <f t="shared" si="34"/>
        <v>4.5719999999999992</v>
      </c>
      <c r="H349" s="6">
        <v>0</v>
      </c>
      <c r="I349" s="6">
        <v>0.18</v>
      </c>
    </row>
    <row r="350" spans="1:9" x14ac:dyDescent="0.25">
      <c r="A350" s="12">
        <v>26847</v>
      </c>
      <c r="B350" s="6">
        <f t="shared" si="30"/>
        <v>2</v>
      </c>
      <c r="C350" s="6">
        <f t="shared" si="31"/>
        <v>7</v>
      </c>
      <c r="D350" s="6">
        <f t="shared" si="32"/>
        <v>1973</v>
      </c>
      <c r="E350" s="57">
        <f t="shared" si="33"/>
        <v>29.971999999999998</v>
      </c>
      <c r="F350" s="57">
        <f t="shared" si="35"/>
        <v>624.58600000000001</v>
      </c>
      <c r="G350" s="57">
        <f t="shared" si="34"/>
        <v>6.35</v>
      </c>
      <c r="H350" s="6">
        <v>1.18</v>
      </c>
      <c r="I350" s="6">
        <v>0.25</v>
      </c>
    </row>
    <row r="351" spans="1:9" x14ac:dyDescent="0.25">
      <c r="A351" s="12">
        <v>26848</v>
      </c>
      <c r="B351" s="6">
        <f t="shared" si="30"/>
        <v>3</v>
      </c>
      <c r="C351" s="6">
        <f t="shared" si="31"/>
        <v>7</v>
      </c>
      <c r="D351" s="6">
        <f t="shared" si="32"/>
        <v>1973</v>
      </c>
      <c r="E351" s="57">
        <f t="shared" si="33"/>
        <v>19.812000000000001</v>
      </c>
      <c r="F351" s="57">
        <f t="shared" si="35"/>
        <v>644.39800000000002</v>
      </c>
      <c r="G351" s="57">
        <f t="shared" si="34"/>
        <v>5.08</v>
      </c>
      <c r="H351" s="6">
        <v>0.78</v>
      </c>
      <c r="I351" s="6">
        <v>0.2</v>
      </c>
    </row>
    <row r="352" spans="1:9" x14ac:dyDescent="0.25">
      <c r="A352" s="12">
        <v>26849</v>
      </c>
      <c r="B352" s="6">
        <f t="shared" si="30"/>
        <v>4</v>
      </c>
      <c r="C352" s="6">
        <f t="shared" si="31"/>
        <v>7</v>
      </c>
      <c r="D352" s="6">
        <f t="shared" si="32"/>
        <v>1973</v>
      </c>
      <c r="E352" s="57">
        <f t="shared" si="33"/>
        <v>19.303999999999998</v>
      </c>
      <c r="F352" s="57">
        <f t="shared" si="35"/>
        <v>663.702</v>
      </c>
      <c r="G352" s="57">
        <f t="shared" si="34"/>
        <v>3.556</v>
      </c>
      <c r="H352" s="6">
        <v>0.76</v>
      </c>
      <c r="I352" s="6">
        <v>0.14000000000000001</v>
      </c>
    </row>
    <row r="353" spans="1:9" x14ac:dyDescent="0.25">
      <c r="A353" s="12">
        <v>26850</v>
      </c>
      <c r="B353" s="6">
        <f t="shared" si="30"/>
        <v>5</v>
      </c>
      <c r="C353" s="6">
        <f t="shared" si="31"/>
        <v>7</v>
      </c>
      <c r="D353" s="6">
        <f t="shared" si="32"/>
        <v>1973</v>
      </c>
      <c r="E353" s="57">
        <f t="shared" si="33"/>
        <v>30.225999999999996</v>
      </c>
      <c r="F353" s="57">
        <f t="shared" si="35"/>
        <v>693.928</v>
      </c>
      <c r="G353" s="57">
        <f t="shared" si="34"/>
        <v>5.8419999999999996</v>
      </c>
      <c r="H353" s="6">
        <v>1.19</v>
      </c>
      <c r="I353" s="6">
        <v>0.23</v>
      </c>
    </row>
    <row r="354" spans="1:9" x14ac:dyDescent="0.25">
      <c r="A354" s="12">
        <v>26851</v>
      </c>
      <c r="B354" s="6">
        <f t="shared" si="30"/>
        <v>6</v>
      </c>
      <c r="C354" s="6">
        <f t="shared" si="31"/>
        <v>7</v>
      </c>
      <c r="D354" s="6">
        <f t="shared" si="32"/>
        <v>1973</v>
      </c>
      <c r="E354" s="57">
        <f t="shared" si="33"/>
        <v>0</v>
      </c>
      <c r="F354" s="57">
        <f t="shared" si="35"/>
        <v>693.928</v>
      </c>
      <c r="G354" s="57">
        <f t="shared" si="34"/>
        <v>4.8259999999999996</v>
      </c>
      <c r="H354" s="6">
        <v>0</v>
      </c>
      <c r="I354" s="6">
        <v>0.19</v>
      </c>
    </row>
    <row r="355" spans="1:9" x14ac:dyDescent="0.25">
      <c r="A355" s="12">
        <v>26852</v>
      </c>
      <c r="B355" s="6">
        <f t="shared" si="30"/>
        <v>7</v>
      </c>
      <c r="C355" s="6">
        <f t="shared" si="31"/>
        <v>7</v>
      </c>
      <c r="D355" s="6">
        <f t="shared" si="32"/>
        <v>1973</v>
      </c>
      <c r="E355" s="57">
        <f t="shared" si="33"/>
        <v>53.339999999999996</v>
      </c>
      <c r="F355" s="57">
        <f t="shared" si="35"/>
        <v>747.26800000000003</v>
      </c>
      <c r="G355" s="57">
        <f t="shared" si="34"/>
        <v>2.2859999999999996</v>
      </c>
      <c r="H355" s="6">
        <v>2.1</v>
      </c>
      <c r="I355" s="6">
        <v>0.09</v>
      </c>
    </row>
    <row r="356" spans="1:9" x14ac:dyDescent="0.25">
      <c r="A356" s="12">
        <v>26853</v>
      </c>
      <c r="B356" s="6">
        <f t="shared" si="30"/>
        <v>8</v>
      </c>
      <c r="C356" s="6">
        <f t="shared" si="31"/>
        <v>7</v>
      </c>
      <c r="D356" s="6">
        <f t="shared" si="32"/>
        <v>1973</v>
      </c>
      <c r="E356" s="57">
        <f t="shared" si="33"/>
        <v>0</v>
      </c>
      <c r="F356" s="57">
        <f t="shared" si="35"/>
        <v>747.26800000000003</v>
      </c>
      <c r="G356" s="57">
        <f t="shared" si="34"/>
        <v>3.0479999999999996</v>
      </c>
      <c r="H356" s="6">
        <v>0</v>
      </c>
      <c r="I356" s="6">
        <v>0.12</v>
      </c>
    </row>
    <row r="357" spans="1:9" x14ac:dyDescent="0.25">
      <c r="A357" s="12">
        <v>26854</v>
      </c>
      <c r="B357" s="6">
        <f t="shared" si="30"/>
        <v>9</v>
      </c>
      <c r="C357" s="6">
        <f t="shared" si="31"/>
        <v>7</v>
      </c>
      <c r="D357" s="6">
        <f t="shared" si="32"/>
        <v>1973</v>
      </c>
      <c r="E357" s="57">
        <f t="shared" si="33"/>
        <v>0</v>
      </c>
      <c r="F357" s="57">
        <f t="shared" si="35"/>
        <v>747.26800000000003</v>
      </c>
      <c r="G357" s="57">
        <f t="shared" si="34"/>
        <v>6.0959999999999992</v>
      </c>
      <c r="H357" s="6">
        <v>0</v>
      </c>
      <c r="I357" s="6">
        <v>0.24</v>
      </c>
    </row>
    <row r="358" spans="1:9" x14ac:dyDescent="0.25">
      <c r="A358" s="12">
        <v>26855</v>
      </c>
      <c r="B358" s="6">
        <f t="shared" si="30"/>
        <v>10</v>
      </c>
      <c r="C358" s="6">
        <f t="shared" si="31"/>
        <v>7</v>
      </c>
      <c r="D358" s="6">
        <f t="shared" si="32"/>
        <v>1973</v>
      </c>
      <c r="E358" s="57">
        <f t="shared" si="33"/>
        <v>4.3180000000000005</v>
      </c>
      <c r="F358" s="57">
        <f t="shared" si="35"/>
        <v>751.58600000000001</v>
      </c>
      <c r="G358" s="57">
        <f t="shared" si="34"/>
        <v>5.5880000000000001</v>
      </c>
      <c r="H358" s="6">
        <v>0.17</v>
      </c>
      <c r="I358" s="6">
        <v>0.22</v>
      </c>
    </row>
    <row r="359" spans="1:9" x14ac:dyDescent="0.25">
      <c r="A359" s="12">
        <v>26856</v>
      </c>
      <c r="B359" s="6">
        <f t="shared" si="30"/>
        <v>11</v>
      </c>
      <c r="C359" s="6">
        <f t="shared" si="31"/>
        <v>7</v>
      </c>
      <c r="D359" s="6">
        <f t="shared" si="32"/>
        <v>1973</v>
      </c>
      <c r="E359" s="57">
        <f t="shared" si="33"/>
        <v>20.065999999999999</v>
      </c>
      <c r="F359" s="57">
        <f t="shared" si="35"/>
        <v>771.65200000000004</v>
      </c>
      <c r="G359" s="57">
        <f t="shared" si="34"/>
        <v>5.8419999999999996</v>
      </c>
      <c r="H359" s="6">
        <v>0.79</v>
      </c>
      <c r="I359" s="6">
        <v>0.23</v>
      </c>
    </row>
    <row r="360" spans="1:9" x14ac:dyDescent="0.25">
      <c r="A360" s="12">
        <v>26857</v>
      </c>
      <c r="B360" s="6">
        <f t="shared" si="30"/>
        <v>12</v>
      </c>
      <c r="C360" s="6">
        <f t="shared" si="31"/>
        <v>7</v>
      </c>
      <c r="D360" s="6">
        <f t="shared" si="32"/>
        <v>1973</v>
      </c>
      <c r="E360" s="57">
        <f t="shared" si="33"/>
        <v>0</v>
      </c>
      <c r="F360" s="57">
        <f t="shared" si="35"/>
        <v>771.65200000000004</v>
      </c>
      <c r="G360" s="57">
        <f t="shared" si="34"/>
        <v>3.8099999999999996</v>
      </c>
      <c r="H360" s="6">
        <v>0</v>
      </c>
      <c r="I360" s="6">
        <v>0.15</v>
      </c>
    </row>
    <row r="361" spans="1:9" x14ac:dyDescent="0.25">
      <c r="A361" s="12">
        <v>26858</v>
      </c>
      <c r="B361" s="6">
        <f t="shared" ref="B361:B424" si="36">+DAY(A361)</f>
        <v>13</v>
      </c>
      <c r="C361" s="6">
        <f t="shared" ref="C361:C424" si="37">+MONTH(A361)</f>
        <v>7</v>
      </c>
      <c r="D361" s="6">
        <f t="shared" ref="D361:D424" si="38">+YEAR(A361)</f>
        <v>1973</v>
      </c>
      <c r="E361" s="57">
        <f t="shared" si="33"/>
        <v>81.025999999999996</v>
      </c>
      <c r="F361" s="57">
        <f t="shared" si="35"/>
        <v>852.678</v>
      </c>
      <c r="G361" s="57">
        <f t="shared" si="34"/>
        <v>3.0479999999999996</v>
      </c>
      <c r="H361" s="6">
        <v>3.19</v>
      </c>
      <c r="I361" s="6">
        <v>0.12</v>
      </c>
    </row>
    <row r="362" spans="1:9" x14ac:dyDescent="0.25">
      <c r="A362" s="12">
        <v>26859</v>
      </c>
      <c r="B362" s="6">
        <f t="shared" si="36"/>
        <v>14</v>
      </c>
      <c r="C362" s="6">
        <f t="shared" si="37"/>
        <v>7</v>
      </c>
      <c r="D362" s="6">
        <f t="shared" si="38"/>
        <v>1973</v>
      </c>
      <c r="E362" s="57">
        <f t="shared" si="33"/>
        <v>15.747999999999999</v>
      </c>
      <c r="F362" s="57">
        <f t="shared" si="35"/>
        <v>868.42600000000004</v>
      </c>
      <c r="G362" s="57">
        <f t="shared" si="34"/>
        <v>0.50800000000000001</v>
      </c>
      <c r="H362" s="6">
        <v>0.62</v>
      </c>
      <c r="I362" s="6">
        <v>0.02</v>
      </c>
    </row>
    <row r="363" spans="1:9" x14ac:dyDescent="0.25">
      <c r="A363" s="12">
        <v>26860</v>
      </c>
      <c r="B363" s="6">
        <f t="shared" si="36"/>
        <v>15</v>
      </c>
      <c r="C363" s="6">
        <f t="shared" si="37"/>
        <v>7</v>
      </c>
      <c r="D363" s="6">
        <f t="shared" si="38"/>
        <v>1973</v>
      </c>
      <c r="E363" s="57">
        <f t="shared" si="33"/>
        <v>3.0479999999999996</v>
      </c>
      <c r="F363" s="57">
        <f t="shared" si="35"/>
        <v>871.47400000000005</v>
      </c>
      <c r="G363" s="57">
        <f t="shared" si="34"/>
        <v>2.2859999999999996</v>
      </c>
      <c r="H363" s="6">
        <v>0.12</v>
      </c>
      <c r="I363" s="6">
        <v>0.09</v>
      </c>
    </row>
    <row r="364" spans="1:9" x14ac:dyDescent="0.25">
      <c r="A364" s="12">
        <v>26861</v>
      </c>
      <c r="B364" s="6">
        <f t="shared" si="36"/>
        <v>16</v>
      </c>
      <c r="C364" s="6">
        <f t="shared" si="37"/>
        <v>7</v>
      </c>
      <c r="D364" s="6">
        <f t="shared" si="38"/>
        <v>1973</v>
      </c>
      <c r="E364" s="57">
        <f t="shared" si="33"/>
        <v>5.08</v>
      </c>
      <c r="F364" s="57">
        <f t="shared" si="35"/>
        <v>876.55400000000009</v>
      </c>
      <c r="G364" s="57">
        <f t="shared" si="34"/>
        <v>3.556</v>
      </c>
      <c r="H364" s="6">
        <v>0.2</v>
      </c>
      <c r="I364" s="6">
        <v>0.14000000000000001</v>
      </c>
    </row>
    <row r="365" spans="1:9" x14ac:dyDescent="0.25">
      <c r="A365" s="12">
        <v>26862</v>
      </c>
      <c r="B365" s="6">
        <f t="shared" si="36"/>
        <v>17</v>
      </c>
      <c r="C365" s="6">
        <f t="shared" si="37"/>
        <v>7</v>
      </c>
      <c r="D365" s="6">
        <f t="shared" si="38"/>
        <v>1973</v>
      </c>
      <c r="E365" s="57">
        <f t="shared" si="33"/>
        <v>18.795999999999999</v>
      </c>
      <c r="F365" s="57">
        <f t="shared" si="35"/>
        <v>895.35000000000014</v>
      </c>
      <c r="G365" s="57">
        <f t="shared" si="34"/>
        <v>2.794</v>
      </c>
      <c r="H365" s="6">
        <v>0.74</v>
      </c>
      <c r="I365" s="6">
        <v>0.11</v>
      </c>
    </row>
    <row r="366" spans="1:9" x14ac:dyDescent="0.25">
      <c r="A366" s="12">
        <v>26863</v>
      </c>
      <c r="B366" s="6">
        <f t="shared" si="36"/>
        <v>18</v>
      </c>
      <c r="C366" s="6">
        <f t="shared" si="37"/>
        <v>7</v>
      </c>
      <c r="D366" s="6">
        <f t="shared" si="38"/>
        <v>1973</v>
      </c>
      <c r="E366" s="57">
        <f t="shared" si="33"/>
        <v>48.513999999999996</v>
      </c>
      <c r="F366" s="57">
        <f t="shared" si="35"/>
        <v>943.86400000000015</v>
      </c>
      <c r="G366" s="57">
        <f t="shared" si="34"/>
        <v>1.5239999999999998</v>
      </c>
      <c r="H366" s="6">
        <v>1.91</v>
      </c>
      <c r="I366" s="6">
        <v>0.06</v>
      </c>
    </row>
    <row r="367" spans="1:9" x14ac:dyDescent="0.25">
      <c r="A367" s="12">
        <v>26864</v>
      </c>
      <c r="B367" s="6">
        <f t="shared" si="36"/>
        <v>19</v>
      </c>
      <c r="C367" s="6">
        <f t="shared" si="37"/>
        <v>7</v>
      </c>
      <c r="D367" s="6">
        <f t="shared" si="38"/>
        <v>1973</v>
      </c>
      <c r="E367" s="57">
        <f t="shared" ref="E367:E430" si="39">+H367*25.4</f>
        <v>34.798000000000002</v>
      </c>
      <c r="F367" s="57">
        <f t="shared" si="35"/>
        <v>978.66200000000015</v>
      </c>
      <c r="G367" s="57">
        <f t="shared" ref="G367:G430" si="40">+I367*25.4</f>
        <v>3.0479999999999996</v>
      </c>
      <c r="H367" s="6">
        <v>1.37</v>
      </c>
      <c r="I367" s="6">
        <v>0.12</v>
      </c>
    </row>
    <row r="368" spans="1:9" x14ac:dyDescent="0.25">
      <c r="A368" s="12">
        <v>26865</v>
      </c>
      <c r="B368" s="6">
        <f t="shared" si="36"/>
        <v>20</v>
      </c>
      <c r="C368" s="6">
        <f t="shared" si="37"/>
        <v>7</v>
      </c>
      <c r="D368" s="6">
        <f t="shared" si="38"/>
        <v>1973</v>
      </c>
      <c r="E368" s="57">
        <f t="shared" si="39"/>
        <v>28.448</v>
      </c>
      <c r="F368" s="57">
        <f t="shared" ref="F368:F431" si="41">+E368+F367</f>
        <v>1007.1100000000001</v>
      </c>
      <c r="G368" s="57">
        <f t="shared" si="40"/>
        <v>6.0959999999999992</v>
      </c>
      <c r="H368" s="6">
        <v>1.1200000000000001</v>
      </c>
      <c r="I368" s="6">
        <v>0.24</v>
      </c>
    </row>
    <row r="369" spans="1:9" x14ac:dyDescent="0.25">
      <c r="A369" s="12">
        <v>26866</v>
      </c>
      <c r="B369" s="6">
        <f t="shared" si="36"/>
        <v>21</v>
      </c>
      <c r="C369" s="6">
        <f t="shared" si="37"/>
        <v>7</v>
      </c>
      <c r="D369" s="6">
        <f t="shared" si="38"/>
        <v>1973</v>
      </c>
      <c r="E369" s="57">
        <f t="shared" si="39"/>
        <v>28.194000000000003</v>
      </c>
      <c r="F369" s="57">
        <f t="shared" si="41"/>
        <v>1035.3040000000001</v>
      </c>
      <c r="G369" s="57">
        <f t="shared" si="40"/>
        <v>2.032</v>
      </c>
      <c r="H369" s="6">
        <v>1.1100000000000001</v>
      </c>
      <c r="I369" s="6">
        <v>0.08</v>
      </c>
    </row>
    <row r="370" spans="1:9" x14ac:dyDescent="0.25">
      <c r="A370" s="12">
        <v>26867</v>
      </c>
      <c r="B370" s="6">
        <f t="shared" si="36"/>
        <v>22</v>
      </c>
      <c r="C370" s="6">
        <f t="shared" si="37"/>
        <v>7</v>
      </c>
      <c r="D370" s="6">
        <f t="shared" si="38"/>
        <v>1973</v>
      </c>
      <c r="E370" s="57">
        <f t="shared" si="39"/>
        <v>0</v>
      </c>
      <c r="F370" s="57">
        <f t="shared" si="41"/>
        <v>1035.3040000000001</v>
      </c>
      <c r="G370" s="57">
        <f t="shared" si="40"/>
        <v>4.5719999999999992</v>
      </c>
      <c r="H370" s="6">
        <v>0</v>
      </c>
      <c r="I370" s="6">
        <v>0.18</v>
      </c>
    </row>
    <row r="371" spans="1:9" x14ac:dyDescent="0.25">
      <c r="A371" s="12">
        <v>26868</v>
      </c>
      <c r="B371" s="6">
        <f t="shared" si="36"/>
        <v>23</v>
      </c>
      <c r="C371" s="6">
        <f t="shared" si="37"/>
        <v>7</v>
      </c>
      <c r="D371" s="6">
        <f t="shared" si="38"/>
        <v>1973</v>
      </c>
      <c r="E371" s="57">
        <f t="shared" si="39"/>
        <v>74.930000000000007</v>
      </c>
      <c r="F371" s="57">
        <f t="shared" si="41"/>
        <v>1110.2340000000002</v>
      </c>
      <c r="G371" s="57">
        <f t="shared" si="40"/>
        <v>3.556</v>
      </c>
      <c r="H371" s="6">
        <v>2.95</v>
      </c>
      <c r="I371" s="6">
        <v>0.14000000000000001</v>
      </c>
    </row>
    <row r="372" spans="1:9" x14ac:dyDescent="0.25">
      <c r="A372" s="12">
        <v>26869</v>
      </c>
      <c r="B372" s="6">
        <f t="shared" si="36"/>
        <v>24</v>
      </c>
      <c r="C372" s="6">
        <f t="shared" si="37"/>
        <v>7</v>
      </c>
      <c r="D372" s="6">
        <f t="shared" si="38"/>
        <v>1973</v>
      </c>
      <c r="E372" s="57">
        <f t="shared" si="39"/>
        <v>0</v>
      </c>
      <c r="F372" s="57">
        <f t="shared" si="41"/>
        <v>1110.2340000000002</v>
      </c>
      <c r="G372" s="57">
        <f t="shared" si="40"/>
        <v>3.0479999999999996</v>
      </c>
      <c r="H372" s="6">
        <v>0</v>
      </c>
      <c r="I372" s="6">
        <v>0.12</v>
      </c>
    </row>
    <row r="373" spans="1:9" x14ac:dyDescent="0.25">
      <c r="A373" s="12">
        <v>26870</v>
      </c>
      <c r="B373" s="6">
        <f t="shared" si="36"/>
        <v>25</v>
      </c>
      <c r="C373" s="6">
        <f t="shared" si="37"/>
        <v>7</v>
      </c>
      <c r="D373" s="6">
        <f t="shared" si="38"/>
        <v>1973</v>
      </c>
      <c r="E373" s="57">
        <f t="shared" si="39"/>
        <v>3.8099999999999996</v>
      </c>
      <c r="F373" s="57">
        <f t="shared" si="41"/>
        <v>1114.0440000000001</v>
      </c>
      <c r="G373" s="57">
        <f t="shared" si="40"/>
        <v>5.8419999999999996</v>
      </c>
      <c r="H373" s="6">
        <v>0.15</v>
      </c>
      <c r="I373" s="6">
        <v>0.23</v>
      </c>
    </row>
    <row r="374" spans="1:9" x14ac:dyDescent="0.25">
      <c r="A374" s="12">
        <v>26871</v>
      </c>
      <c r="B374" s="6">
        <f t="shared" si="36"/>
        <v>26</v>
      </c>
      <c r="C374" s="6">
        <f t="shared" si="37"/>
        <v>7</v>
      </c>
      <c r="D374" s="6">
        <f t="shared" si="38"/>
        <v>1973</v>
      </c>
      <c r="E374" s="57">
        <f t="shared" si="39"/>
        <v>7.8739999999999997</v>
      </c>
      <c r="F374" s="57">
        <f t="shared" si="41"/>
        <v>1121.9180000000001</v>
      </c>
      <c r="G374" s="57">
        <f t="shared" si="40"/>
        <v>2.2859999999999996</v>
      </c>
      <c r="H374" s="6">
        <v>0.31</v>
      </c>
      <c r="I374" s="6">
        <v>0.09</v>
      </c>
    </row>
    <row r="375" spans="1:9" x14ac:dyDescent="0.25">
      <c r="A375" s="12">
        <v>26872</v>
      </c>
      <c r="B375" s="6">
        <f t="shared" si="36"/>
        <v>27</v>
      </c>
      <c r="C375" s="6">
        <f t="shared" si="37"/>
        <v>7</v>
      </c>
      <c r="D375" s="6">
        <f t="shared" si="38"/>
        <v>1973</v>
      </c>
      <c r="E375" s="57">
        <f t="shared" si="39"/>
        <v>3.0479999999999996</v>
      </c>
      <c r="F375" s="57">
        <f t="shared" si="41"/>
        <v>1124.9660000000001</v>
      </c>
      <c r="G375" s="57">
        <f t="shared" si="40"/>
        <v>6.8579999999999997</v>
      </c>
      <c r="H375" s="6">
        <v>0.12</v>
      </c>
      <c r="I375" s="6">
        <v>0.27</v>
      </c>
    </row>
    <row r="376" spans="1:9" x14ac:dyDescent="0.25">
      <c r="A376" s="12">
        <v>26873</v>
      </c>
      <c r="B376" s="6">
        <f t="shared" si="36"/>
        <v>28</v>
      </c>
      <c r="C376" s="6">
        <f t="shared" si="37"/>
        <v>7</v>
      </c>
      <c r="D376" s="6">
        <f t="shared" si="38"/>
        <v>1973</v>
      </c>
      <c r="E376" s="57">
        <f t="shared" si="39"/>
        <v>48.513999999999996</v>
      </c>
      <c r="F376" s="57">
        <f t="shared" si="41"/>
        <v>1173.48</v>
      </c>
      <c r="G376" s="57">
        <f t="shared" si="40"/>
        <v>5.8419999999999996</v>
      </c>
      <c r="H376" s="6">
        <v>1.91</v>
      </c>
      <c r="I376" s="6">
        <v>0.23</v>
      </c>
    </row>
    <row r="377" spans="1:9" x14ac:dyDescent="0.25">
      <c r="A377" s="12">
        <v>26874</v>
      </c>
      <c r="B377" s="6">
        <f t="shared" si="36"/>
        <v>29</v>
      </c>
      <c r="C377" s="6">
        <f t="shared" si="37"/>
        <v>7</v>
      </c>
      <c r="D377" s="6">
        <f t="shared" si="38"/>
        <v>1973</v>
      </c>
      <c r="E377" s="57">
        <f t="shared" si="39"/>
        <v>0.50800000000000001</v>
      </c>
      <c r="F377" s="57">
        <f t="shared" si="41"/>
        <v>1173.9880000000001</v>
      </c>
      <c r="G377" s="57">
        <f t="shared" si="40"/>
        <v>3.0479999999999996</v>
      </c>
      <c r="H377" s="6">
        <v>0.02</v>
      </c>
      <c r="I377" s="6">
        <v>0.12</v>
      </c>
    </row>
    <row r="378" spans="1:9" x14ac:dyDescent="0.25">
      <c r="A378" s="12">
        <v>26875</v>
      </c>
      <c r="B378" s="6">
        <f t="shared" si="36"/>
        <v>30</v>
      </c>
      <c r="C378" s="6">
        <f t="shared" si="37"/>
        <v>7</v>
      </c>
      <c r="D378" s="6">
        <f t="shared" si="38"/>
        <v>1973</v>
      </c>
      <c r="E378" s="57">
        <f t="shared" si="39"/>
        <v>25.4</v>
      </c>
      <c r="F378" s="57">
        <f t="shared" si="41"/>
        <v>1199.3880000000001</v>
      </c>
      <c r="G378" s="57">
        <f t="shared" si="40"/>
        <v>3.556</v>
      </c>
      <c r="H378" s="6">
        <v>1</v>
      </c>
      <c r="I378" s="6">
        <v>0.14000000000000001</v>
      </c>
    </row>
    <row r="379" spans="1:9" x14ac:dyDescent="0.25">
      <c r="A379" s="12">
        <v>26876</v>
      </c>
      <c r="B379" s="6">
        <f t="shared" si="36"/>
        <v>31</v>
      </c>
      <c r="C379" s="6">
        <f t="shared" si="37"/>
        <v>7</v>
      </c>
      <c r="D379" s="6">
        <f t="shared" si="38"/>
        <v>1973</v>
      </c>
      <c r="E379" s="57">
        <f t="shared" si="39"/>
        <v>14.477999999999998</v>
      </c>
      <c r="F379" s="57">
        <f t="shared" si="41"/>
        <v>1213.8660000000002</v>
      </c>
      <c r="G379" s="57">
        <f t="shared" si="40"/>
        <v>4.5719999999999992</v>
      </c>
      <c r="H379" s="6">
        <v>0.56999999999999995</v>
      </c>
      <c r="I379" s="6">
        <v>0.18</v>
      </c>
    </row>
    <row r="380" spans="1:9" x14ac:dyDescent="0.25">
      <c r="A380" s="12">
        <v>26877</v>
      </c>
      <c r="B380" s="6">
        <f t="shared" si="36"/>
        <v>1</v>
      </c>
      <c r="C380" s="6">
        <f t="shared" si="37"/>
        <v>8</v>
      </c>
      <c r="D380" s="6">
        <f t="shared" si="38"/>
        <v>1973</v>
      </c>
      <c r="E380" s="57">
        <f t="shared" si="39"/>
        <v>2.032</v>
      </c>
      <c r="F380" s="57">
        <f t="shared" si="41"/>
        <v>1215.8980000000001</v>
      </c>
      <c r="G380" s="57">
        <f t="shared" si="40"/>
        <v>5.8419999999999996</v>
      </c>
      <c r="H380" s="6">
        <v>0.08</v>
      </c>
      <c r="I380" s="6">
        <v>0.23</v>
      </c>
    </row>
    <row r="381" spans="1:9" x14ac:dyDescent="0.25">
      <c r="A381" s="12">
        <v>26878</v>
      </c>
      <c r="B381" s="6">
        <f t="shared" si="36"/>
        <v>2</v>
      </c>
      <c r="C381" s="6">
        <f t="shared" si="37"/>
        <v>8</v>
      </c>
      <c r="D381" s="6">
        <f t="shared" si="38"/>
        <v>1973</v>
      </c>
      <c r="E381" s="57">
        <f t="shared" si="39"/>
        <v>7.3659999999999988</v>
      </c>
      <c r="F381" s="57">
        <f t="shared" si="41"/>
        <v>1223.2640000000001</v>
      </c>
      <c r="G381" s="57">
        <f t="shared" si="40"/>
        <v>6.35</v>
      </c>
      <c r="H381" s="6">
        <v>0.28999999999999998</v>
      </c>
      <c r="I381" s="6">
        <v>0.25</v>
      </c>
    </row>
    <row r="382" spans="1:9" x14ac:dyDescent="0.25">
      <c r="A382" s="12">
        <v>26879</v>
      </c>
      <c r="B382" s="6">
        <f t="shared" si="36"/>
        <v>3</v>
      </c>
      <c r="C382" s="6">
        <f t="shared" si="37"/>
        <v>8</v>
      </c>
      <c r="D382" s="6">
        <f t="shared" si="38"/>
        <v>1973</v>
      </c>
      <c r="E382" s="57">
        <f t="shared" si="39"/>
        <v>22.352</v>
      </c>
      <c r="F382" s="57">
        <f t="shared" si="41"/>
        <v>1245.6160000000002</v>
      </c>
      <c r="G382" s="57">
        <f t="shared" si="40"/>
        <v>4.0640000000000001</v>
      </c>
      <c r="H382" s="6">
        <v>0.88</v>
      </c>
      <c r="I382" s="6">
        <v>0.16</v>
      </c>
    </row>
    <row r="383" spans="1:9" x14ac:dyDescent="0.25">
      <c r="A383" s="12">
        <v>26880</v>
      </c>
      <c r="B383" s="6">
        <f t="shared" si="36"/>
        <v>4</v>
      </c>
      <c r="C383" s="6">
        <f t="shared" si="37"/>
        <v>8</v>
      </c>
      <c r="D383" s="6">
        <f t="shared" si="38"/>
        <v>1973</v>
      </c>
      <c r="E383" s="57">
        <f t="shared" si="39"/>
        <v>10.667999999999999</v>
      </c>
      <c r="F383" s="57">
        <f t="shared" si="41"/>
        <v>1256.2840000000001</v>
      </c>
      <c r="G383" s="57">
        <f t="shared" si="40"/>
        <v>7.3659999999999988</v>
      </c>
      <c r="H383" s="6">
        <v>0.42</v>
      </c>
      <c r="I383" s="6">
        <v>0.28999999999999998</v>
      </c>
    </row>
    <row r="384" spans="1:9" x14ac:dyDescent="0.25">
      <c r="A384" s="12">
        <v>26881</v>
      </c>
      <c r="B384" s="6">
        <f t="shared" si="36"/>
        <v>5</v>
      </c>
      <c r="C384" s="6">
        <f t="shared" si="37"/>
        <v>8</v>
      </c>
      <c r="D384" s="6">
        <f t="shared" si="38"/>
        <v>1973</v>
      </c>
      <c r="E384" s="57">
        <f t="shared" si="39"/>
        <v>13.462</v>
      </c>
      <c r="F384" s="57">
        <f t="shared" si="41"/>
        <v>1269.7460000000001</v>
      </c>
      <c r="G384" s="57">
        <f t="shared" si="40"/>
        <v>3.302</v>
      </c>
      <c r="H384" s="6">
        <v>0.53</v>
      </c>
      <c r="I384" s="6">
        <v>0.13</v>
      </c>
    </row>
    <row r="385" spans="1:9" x14ac:dyDescent="0.25">
      <c r="A385" s="12">
        <v>26882</v>
      </c>
      <c r="B385" s="6">
        <f t="shared" si="36"/>
        <v>6</v>
      </c>
      <c r="C385" s="6">
        <f t="shared" si="37"/>
        <v>8</v>
      </c>
      <c r="D385" s="6">
        <f t="shared" si="38"/>
        <v>1973</v>
      </c>
      <c r="E385" s="57">
        <f t="shared" si="39"/>
        <v>91.693999999999988</v>
      </c>
      <c r="F385" s="57">
        <f t="shared" si="41"/>
        <v>1361.44</v>
      </c>
      <c r="G385" s="57">
        <f t="shared" si="40"/>
        <v>2.032</v>
      </c>
      <c r="H385" s="6">
        <v>3.61</v>
      </c>
      <c r="I385" s="6">
        <v>0.08</v>
      </c>
    </row>
    <row r="386" spans="1:9" x14ac:dyDescent="0.25">
      <c r="A386" s="12">
        <v>26883</v>
      </c>
      <c r="B386" s="6">
        <f t="shared" si="36"/>
        <v>7</v>
      </c>
      <c r="C386" s="6">
        <f t="shared" si="37"/>
        <v>8</v>
      </c>
      <c r="D386" s="6">
        <f t="shared" si="38"/>
        <v>1973</v>
      </c>
      <c r="E386" s="57">
        <f t="shared" si="39"/>
        <v>18.287999999999997</v>
      </c>
      <c r="F386" s="57">
        <f t="shared" si="41"/>
        <v>1379.7280000000001</v>
      </c>
      <c r="G386" s="57">
        <f t="shared" si="40"/>
        <v>4.0640000000000001</v>
      </c>
      <c r="H386" s="6">
        <v>0.72</v>
      </c>
      <c r="I386" s="6">
        <v>0.16</v>
      </c>
    </row>
    <row r="387" spans="1:9" x14ac:dyDescent="0.25">
      <c r="A387" s="12">
        <v>26884</v>
      </c>
      <c r="B387" s="6">
        <f t="shared" si="36"/>
        <v>8</v>
      </c>
      <c r="C387" s="6">
        <f t="shared" si="37"/>
        <v>8</v>
      </c>
      <c r="D387" s="6">
        <f t="shared" si="38"/>
        <v>1973</v>
      </c>
      <c r="E387" s="57">
        <f t="shared" si="39"/>
        <v>158.75</v>
      </c>
      <c r="F387" s="57">
        <f t="shared" si="41"/>
        <v>1538.4780000000001</v>
      </c>
      <c r="G387" s="57">
        <f t="shared" si="40"/>
        <v>0.50800000000000001</v>
      </c>
      <c r="H387" s="6">
        <v>6.25</v>
      </c>
      <c r="I387" s="6">
        <v>0.02</v>
      </c>
    </row>
    <row r="388" spans="1:9" x14ac:dyDescent="0.25">
      <c r="A388" s="12">
        <v>26885</v>
      </c>
      <c r="B388" s="6">
        <f t="shared" si="36"/>
        <v>9</v>
      </c>
      <c r="C388" s="6">
        <f t="shared" si="37"/>
        <v>8</v>
      </c>
      <c r="D388" s="6">
        <f t="shared" si="38"/>
        <v>1973</v>
      </c>
      <c r="E388" s="57">
        <f t="shared" si="39"/>
        <v>4.8259999999999996</v>
      </c>
      <c r="F388" s="57">
        <f t="shared" si="41"/>
        <v>1543.3040000000001</v>
      </c>
      <c r="G388" s="57">
        <f t="shared" si="40"/>
        <v>2.2859999999999996</v>
      </c>
      <c r="H388" s="6">
        <v>0.19</v>
      </c>
      <c r="I388" s="6">
        <v>0.09</v>
      </c>
    </row>
    <row r="389" spans="1:9" x14ac:dyDescent="0.25">
      <c r="A389" s="12">
        <v>26886</v>
      </c>
      <c r="B389" s="6">
        <f t="shared" si="36"/>
        <v>10</v>
      </c>
      <c r="C389" s="6">
        <f t="shared" si="37"/>
        <v>8</v>
      </c>
      <c r="D389" s="6">
        <f t="shared" si="38"/>
        <v>1973</v>
      </c>
      <c r="E389" s="57">
        <f t="shared" si="39"/>
        <v>0</v>
      </c>
      <c r="F389" s="57">
        <f t="shared" si="41"/>
        <v>1543.3040000000001</v>
      </c>
      <c r="G389" s="57">
        <f t="shared" si="40"/>
        <v>4.8259999999999996</v>
      </c>
      <c r="H389" s="6">
        <v>0</v>
      </c>
      <c r="I389" s="6">
        <v>0.19</v>
      </c>
    </row>
    <row r="390" spans="1:9" x14ac:dyDescent="0.25">
      <c r="A390" s="12">
        <v>26887</v>
      </c>
      <c r="B390" s="6">
        <f t="shared" si="36"/>
        <v>11</v>
      </c>
      <c r="C390" s="6">
        <f t="shared" si="37"/>
        <v>8</v>
      </c>
      <c r="D390" s="6">
        <f t="shared" si="38"/>
        <v>1973</v>
      </c>
      <c r="E390" s="57">
        <f t="shared" si="39"/>
        <v>25.907999999999998</v>
      </c>
      <c r="F390" s="57">
        <f t="shared" si="41"/>
        <v>1569.212</v>
      </c>
      <c r="G390" s="57">
        <f t="shared" si="40"/>
        <v>3.556</v>
      </c>
      <c r="H390" s="6">
        <v>1.02</v>
      </c>
      <c r="I390" s="6">
        <v>0.14000000000000001</v>
      </c>
    </row>
    <row r="391" spans="1:9" x14ac:dyDescent="0.25">
      <c r="A391" s="12">
        <v>26888</v>
      </c>
      <c r="B391" s="6">
        <f t="shared" si="36"/>
        <v>12</v>
      </c>
      <c r="C391" s="6">
        <f t="shared" si="37"/>
        <v>8</v>
      </c>
      <c r="D391" s="6">
        <f t="shared" si="38"/>
        <v>1973</v>
      </c>
      <c r="E391" s="57">
        <f t="shared" si="39"/>
        <v>0</v>
      </c>
      <c r="F391" s="57">
        <f t="shared" si="41"/>
        <v>1569.212</v>
      </c>
      <c r="G391" s="57">
        <f t="shared" si="40"/>
        <v>3.8099999999999996</v>
      </c>
      <c r="H391" s="6">
        <v>0</v>
      </c>
      <c r="I391" s="6">
        <v>0.15</v>
      </c>
    </row>
    <row r="392" spans="1:9" x14ac:dyDescent="0.25">
      <c r="A392" s="12">
        <v>26889</v>
      </c>
      <c r="B392" s="6">
        <f t="shared" si="36"/>
        <v>13</v>
      </c>
      <c r="C392" s="6">
        <f t="shared" si="37"/>
        <v>8</v>
      </c>
      <c r="D392" s="6">
        <f t="shared" si="38"/>
        <v>1973</v>
      </c>
      <c r="E392" s="57">
        <f t="shared" si="39"/>
        <v>5.8419999999999996</v>
      </c>
      <c r="F392" s="57">
        <f t="shared" si="41"/>
        <v>1575.0540000000001</v>
      </c>
      <c r="G392" s="57">
        <f t="shared" si="40"/>
        <v>3.302</v>
      </c>
      <c r="H392" s="6">
        <v>0.23</v>
      </c>
      <c r="I392" s="6">
        <v>0.13</v>
      </c>
    </row>
    <row r="393" spans="1:9" x14ac:dyDescent="0.25">
      <c r="A393" s="12">
        <v>26890</v>
      </c>
      <c r="B393" s="6">
        <f t="shared" si="36"/>
        <v>14</v>
      </c>
      <c r="C393" s="6">
        <f t="shared" si="37"/>
        <v>8</v>
      </c>
      <c r="D393" s="6">
        <f t="shared" si="38"/>
        <v>1973</v>
      </c>
      <c r="E393" s="57">
        <f t="shared" si="39"/>
        <v>22.86</v>
      </c>
      <c r="F393" s="57">
        <f t="shared" si="41"/>
        <v>1597.914</v>
      </c>
      <c r="G393" s="57">
        <f t="shared" si="40"/>
        <v>3.8099999999999996</v>
      </c>
      <c r="H393" s="6">
        <v>0.9</v>
      </c>
      <c r="I393" s="6">
        <v>0.15</v>
      </c>
    </row>
    <row r="394" spans="1:9" x14ac:dyDescent="0.25">
      <c r="A394" s="12">
        <v>26891</v>
      </c>
      <c r="B394" s="6">
        <f t="shared" si="36"/>
        <v>15</v>
      </c>
      <c r="C394" s="6">
        <f t="shared" si="37"/>
        <v>8</v>
      </c>
      <c r="D394" s="6">
        <f t="shared" si="38"/>
        <v>1973</v>
      </c>
      <c r="E394" s="57">
        <f t="shared" si="39"/>
        <v>103.12399999999998</v>
      </c>
      <c r="F394" s="57">
        <f t="shared" si="41"/>
        <v>1701.038</v>
      </c>
      <c r="G394" s="57">
        <f t="shared" si="40"/>
        <v>1.5239999999999998</v>
      </c>
      <c r="H394" s="6">
        <v>4.0599999999999996</v>
      </c>
      <c r="I394" s="6">
        <v>0.06</v>
      </c>
    </row>
    <row r="395" spans="1:9" x14ac:dyDescent="0.25">
      <c r="A395" s="12">
        <v>26892</v>
      </c>
      <c r="B395" s="6">
        <f t="shared" si="36"/>
        <v>16</v>
      </c>
      <c r="C395" s="6">
        <f t="shared" si="37"/>
        <v>8</v>
      </c>
      <c r="D395" s="6">
        <f t="shared" si="38"/>
        <v>1973</v>
      </c>
      <c r="E395" s="57">
        <f t="shared" si="39"/>
        <v>0.50800000000000001</v>
      </c>
      <c r="F395" s="57">
        <f t="shared" si="41"/>
        <v>1701.546</v>
      </c>
      <c r="G395" s="57">
        <f t="shared" si="40"/>
        <v>4.3180000000000005</v>
      </c>
      <c r="H395" s="6">
        <v>0.02</v>
      </c>
      <c r="I395" s="6">
        <v>0.17</v>
      </c>
    </row>
    <row r="396" spans="1:9" x14ac:dyDescent="0.25">
      <c r="A396" s="12">
        <v>26893</v>
      </c>
      <c r="B396" s="6">
        <f t="shared" si="36"/>
        <v>17</v>
      </c>
      <c r="C396" s="6">
        <f t="shared" si="37"/>
        <v>8</v>
      </c>
      <c r="D396" s="6">
        <f t="shared" si="38"/>
        <v>1973</v>
      </c>
      <c r="E396" s="57">
        <f t="shared" si="39"/>
        <v>34.798000000000002</v>
      </c>
      <c r="F396" s="57">
        <f t="shared" si="41"/>
        <v>1736.3440000000001</v>
      </c>
      <c r="G396" s="57">
        <f t="shared" si="40"/>
        <v>2.794</v>
      </c>
      <c r="H396" s="6">
        <v>1.37</v>
      </c>
      <c r="I396" s="6">
        <v>0.11</v>
      </c>
    </row>
    <row r="397" spans="1:9" x14ac:dyDescent="0.25">
      <c r="A397" s="12">
        <v>26894</v>
      </c>
      <c r="B397" s="6">
        <f t="shared" si="36"/>
        <v>18</v>
      </c>
      <c r="C397" s="6">
        <f t="shared" si="37"/>
        <v>8</v>
      </c>
      <c r="D397" s="6">
        <f t="shared" si="38"/>
        <v>1973</v>
      </c>
      <c r="E397" s="57">
        <f t="shared" si="39"/>
        <v>21.081999999999997</v>
      </c>
      <c r="F397" s="57">
        <f t="shared" si="41"/>
        <v>1757.4260000000002</v>
      </c>
      <c r="G397" s="57">
        <f t="shared" si="40"/>
        <v>2.032</v>
      </c>
      <c r="H397" s="6">
        <v>0.83</v>
      </c>
      <c r="I397" s="6">
        <v>0.08</v>
      </c>
    </row>
    <row r="398" spans="1:9" x14ac:dyDescent="0.25">
      <c r="A398" s="12">
        <v>26895</v>
      </c>
      <c r="B398" s="6">
        <f t="shared" si="36"/>
        <v>19</v>
      </c>
      <c r="C398" s="6">
        <f t="shared" si="37"/>
        <v>8</v>
      </c>
      <c r="D398" s="6">
        <f t="shared" si="38"/>
        <v>1973</v>
      </c>
      <c r="E398" s="57">
        <f t="shared" si="39"/>
        <v>2.2859999999999996</v>
      </c>
      <c r="F398" s="57">
        <f t="shared" si="41"/>
        <v>1759.7120000000002</v>
      </c>
      <c r="G398" s="57">
        <f t="shared" si="40"/>
        <v>7.3659999999999988</v>
      </c>
      <c r="H398" s="6">
        <v>0.09</v>
      </c>
      <c r="I398" s="6">
        <v>0.28999999999999998</v>
      </c>
    </row>
    <row r="399" spans="1:9" x14ac:dyDescent="0.25">
      <c r="A399" s="12">
        <v>26896</v>
      </c>
      <c r="B399" s="6">
        <f t="shared" si="36"/>
        <v>20</v>
      </c>
      <c r="C399" s="6">
        <f t="shared" si="37"/>
        <v>8</v>
      </c>
      <c r="D399" s="6">
        <f t="shared" si="38"/>
        <v>1973</v>
      </c>
      <c r="E399" s="57">
        <f t="shared" si="39"/>
        <v>11.683999999999999</v>
      </c>
      <c r="F399" s="57">
        <f t="shared" si="41"/>
        <v>1771.3960000000002</v>
      </c>
      <c r="G399" s="57">
        <f t="shared" si="40"/>
        <v>2.794</v>
      </c>
      <c r="H399" s="6">
        <v>0.46</v>
      </c>
      <c r="I399" s="6">
        <v>0.11</v>
      </c>
    </row>
    <row r="400" spans="1:9" x14ac:dyDescent="0.25">
      <c r="A400" s="12">
        <v>26897</v>
      </c>
      <c r="B400" s="6">
        <f t="shared" si="36"/>
        <v>21</v>
      </c>
      <c r="C400" s="6">
        <f t="shared" si="37"/>
        <v>8</v>
      </c>
      <c r="D400" s="6">
        <f t="shared" si="38"/>
        <v>1973</v>
      </c>
      <c r="E400" s="57">
        <f t="shared" si="39"/>
        <v>13.208</v>
      </c>
      <c r="F400" s="57">
        <f t="shared" si="41"/>
        <v>1784.6040000000003</v>
      </c>
      <c r="G400" s="57">
        <f t="shared" si="40"/>
        <v>4.0640000000000001</v>
      </c>
      <c r="H400" s="6">
        <v>0.52</v>
      </c>
      <c r="I400" s="6">
        <v>0.16</v>
      </c>
    </row>
    <row r="401" spans="1:9" x14ac:dyDescent="0.25">
      <c r="A401" s="12">
        <v>26898</v>
      </c>
      <c r="B401" s="6">
        <f t="shared" si="36"/>
        <v>22</v>
      </c>
      <c r="C401" s="6">
        <f t="shared" si="37"/>
        <v>8</v>
      </c>
      <c r="D401" s="6">
        <f t="shared" si="38"/>
        <v>1973</v>
      </c>
      <c r="E401" s="57">
        <f t="shared" si="39"/>
        <v>0</v>
      </c>
      <c r="F401" s="57">
        <f t="shared" si="41"/>
        <v>1784.6040000000003</v>
      </c>
      <c r="G401" s="57">
        <f t="shared" si="40"/>
        <v>5.08</v>
      </c>
      <c r="H401" s="6">
        <v>0</v>
      </c>
      <c r="I401" s="6">
        <v>0.2</v>
      </c>
    </row>
    <row r="402" spans="1:9" x14ac:dyDescent="0.25">
      <c r="A402" s="12">
        <v>26899</v>
      </c>
      <c r="B402" s="6">
        <f t="shared" si="36"/>
        <v>23</v>
      </c>
      <c r="C402" s="6">
        <f t="shared" si="37"/>
        <v>8</v>
      </c>
      <c r="D402" s="6">
        <f t="shared" si="38"/>
        <v>1973</v>
      </c>
      <c r="E402" s="57">
        <f t="shared" si="39"/>
        <v>0.50800000000000001</v>
      </c>
      <c r="F402" s="57">
        <f t="shared" si="41"/>
        <v>1785.1120000000003</v>
      </c>
      <c r="G402" s="57">
        <f t="shared" si="40"/>
        <v>4.8259999999999996</v>
      </c>
      <c r="H402" s="6">
        <v>0.02</v>
      </c>
      <c r="I402" s="6">
        <v>0.19</v>
      </c>
    </row>
    <row r="403" spans="1:9" x14ac:dyDescent="0.25">
      <c r="A403" s="12">
        <v>26900</v>
      </c>
      <c r="B403" s="6">
        <f t="shared" si="36"/>
        <v>24</v>
      </c>
      <c r="C403" s="6">
        <f t="shared" si="37"/>
        <v>8</v>
      </c>
      <c r="D403" s="6">
        <f t="shared" si="38"/>
        <v>1973</v>
      </c>
      <c r="E403" s="57">
        <f t="shared" si="39"/>
        <v>30.733999999999998</v>
      </c>
      <c r="F403" s="57">
        <f t="shared" si="41"/>
        <v>1815.8460000000002</v>
      </c>
      <c r="G403" s="57">
        <f t="shared" si="40"/>
        <v>2.2859999999999996</v>
      </c>
      <c r="H403" s="6">
        <v>1.21</v>
      </c>
      <c r="I403" s="6">
        <v>0.09</v>
      </c>
    </row>
    <row r="404" spans="1:9" x14ac:dyDescent="0.25">
      <c r="A404" s="12">
        <v>26901</v>
      </c>
      <c r="B404" s="6">
        <f t="shared" si="36"/>
        <v>25</v>
      </c>
      <c r="C404" s="6">
        <f t="shared" si="37"/>
        <v>8</v>
      </c>
      <c r="D404" s="6">
        <f t="shared" si="38"/>
        <v>1973</v>
      </c>
      <c r="E404" s="57">
        <f t="shared" si="39"/>
        <v>19.303999999999998</v>
      </c>
      <c r="F404" s="57">
        <f t="shared" si="41"/>
        <v>1835.1500000000003</v>
      </c>
      <c r="G404" s="57">
        <f t="shared" si="40"/>
        <v>4.0640000000000001</v>
      </c>
      <c r="H404" s="6">
        <v>0.76</v>
      </c>
      <c r="I404" s="6">
        <v>0.16</v>
      </c>
    </row>
    <row r="405" spans="1:9" x14ac:dyDescent="0.25">
      <c r="A405" s="12">
        <v>26902</v>
      </c>
      <c r="B405" s="6">
        <f t="shared" si="36"/>
        <v>26</v>
      </c>
      <c r="C405" s="6">
        <f t="shared" si="37"/>
        <v>8</v>
      </c>
      <c r="D405" s="6">
        <f t="shared" si="38"/>
        <v>1973</v>
      </c>
      <c r="E405" s="57">
        <f t="shared" si="39"/>
        <v>24.637999999999998</v>
      </c>
      <c r="F405" s="57">
        <f t="shared" si="41"/>
        <v>1859.7880000000002</v>
      </c>
      <c r="G405" s="57">
        <f t="shared" si="40"/>
        <v>3.8099999999999996</v>
      </c>
      <c r="H405" s="6">
        <v>0.97</v>
      </c>
      <c r="I405" s="6">
        <v>0.15</v>
      </c>
    </row>
    <row r="406" spans="1:9" x14ac:dyDescent="0.25">
      <c r="A406" s="12">
        <v>26903</v>
      </c>
      <c r="B406" s="6">
        <f t="shared" si="36"/>
        <v>27</v>
      </c>
      <c r="C406" s="6">
        <f t="shared" si="37"/>
        <v>8</v>
      </c>
      <c r="D406" s="6">
        <f t="shared" si="38"/>
        <v>1973</v>
      </c>
      <c r="E406" s="57">
        <f t="shared" si="39"/>
        <v>10.413999999999998</v>
      </c>
      <c r="F406" s="57">
        <f t="shared" si="41"/>
        <v>1870.2020000000002</v>
      </c>
      <c r="G406" s="57">
        <f t="shared" si="40"/>
        <v>3.302</v>
      </c>
      <c r="H406" s="6">
        <v>0.41</v>
      </c>
      <c r="I406" s="6">
        <v>0.13</v>
      </c>
    </row>
    <row r="407" spans="1:9" x14ac:dyDescent="0.25">
      <c r="A407" s="12">
        <v>26904</v>
      </c>
      <c r="B407" s="6">
        <f t="shared" si="36"/>
        <v>28</v>
      </c>
      <c r="C407" s="6">
        <f t="shared" si="37"/>
        <v>8</v>
      </c>
      <c r="D407" s="6">
        <f t="shared" si="38"/>
        <v>1973</v>
      </c>
      <c r="E407" s="57">
        <f t="shared" si="39"/>
        <v>0</v>
      </c>
      <c r="F407" s="57">
        <f t="shared" si="41"/>
        <v>1870.2020000000002</v>
      </c>
      <c r="G407" s="57">
        <f t="shared" si="40"/>
        <v>3.8099999999999996</v>
      </c>
      <c r="H407" s="6">
        <v>0</v>
      </c>
      <c r="I407" s="6">
        <v>0.15</v>
      </c>
    </row>
    <row r="408" spans="1:9" x14ac:dyDescent="0.25">
      <c r="A408" s="12">
        <v>26905</v>
      </c>
      <c r="B408" s="6">
        <f t="shared" si="36"/>
        <v>29</v>
      </c>
      <c r="C408" s="6">
        <f t="shared" si="37"/>
        <v>8</v>
      </c>
      <c r="D408" s="6">
        <f t="shared" si="38"/>
        <v>1973</v>
      </c>
      <c r="E408" s="57">
        <f t="shared" si="39"/>
        <v>16.001999999999999</v>
      </c>
      <c r="F408" s="57">
        <f t="shared" si="41"/>
        <v>1886.2040000000002</v>
      </c>
      <c r="G408" s="57">
        <f t="shared" si="40"/>
        <v>7.3659999999999988</v>
      </c>
      <c r="H408" s="6">
        <v>0.63</v>
      </c>
      <c r="I408" s="6">
        <v>0.28999999999999998</v>
      </c>
    </row>
    <row r="409" spans="1:9" x14ac:dyDescent="0.25">
      <c r="A409" s="12">
        <v>26906</v>
      </c>
      <c r="B409" s="6">
        <f t="shared" si="36"/>
        <v>30</v>
      </c>
      <c r="C409" s="6">
        <f t="shared" si="37"/>
        <v>8</v>
      </c>
      <c r="D409" s="6">
        <f t="shared" si="38"/>
        <v>1973</v>
      </c>
      <c r="E409" s="57">
        <f t="shared" si="39"/>
        <v>30.733999999999998</v>
      </c>
      <c r="F409" s="57">
        <f t="shared" si="41"/>
        <v>1916.9380000000001</v>
      </c>
      <c r="G409" s="57">
        <f t="shared" si="40"/>
        <v>5.3339999999999996</v>
      </c>
      <c r="H409" s="6">
        <v>1.21</v>
      </c>
      <c r="I409" s="6">
        <v>0.21</v>
      </c>
    </row>
    <row r="410" spans="1:9" x14ac:dyDescent="0.25">
      <c r="A410" s="12">
        <v>26907</v>
      </c>
      <c r="B410" s="6">
        <f t="shared" si="36"/>
        <v>31</v>
      </c>
      <c r="C410" s="6">
        <f t="shared" si="37"/>
        <v>8</v>
      </c>
      <c r="D410" s="6">
        <f t="shared" si="38"/>
        <v>1973</v>
      </c>
      <c r="E410" s="57">
        <f t="shared" si="39"/>
        <v>84.073999999999998</v>
      </c>
      <c r="F410" s="57">
        <f t="shared" si="41"/>
        <v>2001.0120000000002</v>
      </c>
      <c r="G410" s="57">
        <f t="shared" si="40"/>
        <v>2.794</v>
      </c>
      <c r="H410" s="6">
        <v>3.31</v>
      </c>
      <c r="I410" s="6">
        <v>0.11</v>
      </c>
    </row>
    <row r="411" spans="1:9" x14ac:dyDescent="0.25">
      <c r="A411" s="12">
        <v>26908</v>
      </c>
      <c r="B411" s="6">
        <f t="shared" si="36"/>
        <v>1</v>
      </c>
      <c r="C411" s="6">
        <f t="shared" si="37"/>
        <v>9</v>
      </c>
      <c r="D411" s="6">
        <f t="shared" si="38"/>
        <v>1973</v>
      </c>
      <c r="E411" s="57">
        <f t="shared" si="39"/>
        <v>0</v>
      </c>
      <c r="F411" s="57">
        <f t="shared" si="41"/>
        <v>2001.0120000000002</v>
      </c>
      <c r="G411" s="57">
        <f t="shared" si="40"/>
        <v>5.08</v>
      </c>
      <c r="H411" s="6">
        <v>0</v>
      </c>
      <c r="I411" s="6">
        <v>0.2</v>
      </c>
    </row>
    <row r="412" spans="1:9" x14ac:dyDescent="0.25">
      <c r="A412" s="12">
        <v>26909</v>
      </c>
      <c r="B412" s="6">
        <f t="shared" si="36"/>
        <v>2</v>
      </c>
      <c r="C412" s="6">
        <f t="shared" si="37"/>
        <v>9</v>
      </c>
      <c r="D412" s="6">
        <f t="shared" si="38"/>
        <v>1973</v>
      </c>
      <c r="E412" s="57">
        <f t="shared" si="39"/>
        <v>16.001999999999999</v>
      </c>
      <c r="F412" s="57">
        <f t="shared" si="41"/>
        <v>2017.0140000000001</v>
      </c>
      <c r="G412" s="57">
        <f t="shared" si="40"/>
        <v>7.3659999999999988</v>
      </c>
      <c r="H412" s="6">
        <v>0.63</v>
      </c>
      <c r="I412" s="6">
        <v>0.28999999999999998</v>
      </c>
    </row>
    <row r="413" spans="1:9" x14ac:dyDescent="0.25">
      <c r="A413" s="12">
        <v>26910</v>
      </c>
      <c r="B413" s="6">
        <f t="shared" si="36"/>
        <v>3</v>
      </c>
      <c r="C413" s="6">
        <f t="shared" si="37"/>
        <v>9</v>
      </c>
      <c r="D413" s="6">
        <f t="shared" si="38"/>
        <v>1973</v>
      </c>
      <c r="E413" s="57">
        <f t="shared" si="39"/>
        <v>0</v>
      </c>
      <c r="F413" s="57">
        <f t="shared" si="41"/>
        <v>2017.0140000000001</v>
      </c>
      <c r="G413" s="57">
        <f t="shared" si="40"/>
        <v>3.302</v>
      </c>
      <c r="H413" s="6">
        <v>0</v>
      </c>
      <c r="I413" s="6">
        <v>0.13</v>
      </c>
    </row>
    <row r="414" spans="1:9" x14ac:dyDescent="0.25">
      <c r="A414" s="12">
        <v>26911</v>
      </c>
      <c r="B414" s="6">
        <f t="shared" si="36"/>
        <v>4</v>
      </c>
      <c r="C414" s="6">
        <f t="shared" si="37"/>
        <v>9</v>
      </c>
      <c r="D414" s="6">
        <f t="shared" si="38"/>
        <v>1973</v>
      </c>
      <c r="E414" s="57">
        <f t="shared" si="39"/>
        <v>0.50800000000000001</v>
      </c>
      <c r="F414" s="57">
        <f t="shared" si="41"/>
        <v>2017.5220000000002</v>
      </c>
      <c r="G414" s="57">
        <f t="shared" si="40"/>
        <v>2.2859999999999996</v>
      </c>
      <c r="H414" s="6">
        <v>0.02</v>
      </c>
      <c r="I414" s="6">
        <v>0.09</v>
      </c>
    </row>
    <row r="415" spans="1:9" x14ac:dyDescent="0.25">
      <c r="A415" s="12">
        <v>26912</v>
      </c>
      <c r="B415" s="6">
        <f t="shared" si="36"/>
        <v>5</v>
      </c>
      <c r="C415" s="6">
        <f t="shared" si="37"/>
        <v>9</v>
      </c>
      <c r="D415" s="6">
        <f t="shared" si="38"/>
        <v>1973</v>
      </c>
      <c r="E415" s="57">
        <f t="shared" si="39"/>
        <v>2.54</v>
      </c>
      <c r="F415" s="57">
        <f t="shared" si="41"/>
        <v>2020.0620000000001</v>
      </c>
      <c r="G415" s="57">
        <f t="shared" si="40"/>
        <v>3.8099999999999996</v>
      </c>
      <c r="H415" s="6">
        <v>0.1</v>
      </c>
      <c r="I415" s="6">
        <v>0.15</v>
      </c>
    </row>
    <row r="416" spans="1:9" x14ac:dyDescent="0.25">
      <c r="A416" s="12">
        <v>26913</v>
      </c>
      <c r="B416" s="6">
        <f t="shared" si="36"/>
        <v>6</v>
      </c>
      <c r="C416" s="6">
        <f t="shared" si="37"/>
        <v>9</v>
      </c>
      <c r="D416" s="6">
        <f t="shared" si="38"/>
        <v>1973</v>
      </c>
      <c r="E416" s="57">
        <f t="shared" si="39"/>
        <v>6.0959999999999992</v>
      </c>
      <c r="F416" s="57">
        <f t="shared" si="41"/>
        <v>2026.1580000000001</v>
      </c>
      <c r="G416" s="57">
        <f t="shared" si="40"/>
        <v>4.0640000000000001</v>
      </c>
      <c r="H416" s="6">
        <v>0.24</v>
      </c>
      <c r="I416" s="6">
        <v>0.16</v>
      </c>
    </row>
    <row r="417" spans="1:9" x14ac:dyDescent="0.25">
      <c r="A417" s="12">
        <v>26914</v>
      </c>
      <c r="B417" s="6">
        <f t="shared" si="36"/>
        <v>7</v>
      </c>
      <c r="C417" s="6">
        <f t="shared" si="37"/>
        <v>9</v>
      </c>
      <c r="D417" s="6">
        <f t="shared" si="38"/>
        <v>1973</v>
      </c>
      <c r="E417" s="57">
        <f t="shared" si="39"/>
        <v>49.783999999999999</v>
      </c>
      <c r="F417" s="57">
        <f t="shared" si="41"/>
        <v>2075.942</v>
      </c>
      <c r="G417" s="57">
        <f t="shared" si="40"/>
        <v>4.0640000000000001</v>
      </c>
      <c r="H417" s="6">
        <v>1.96</v>
      </c>
      <c r="I417" s="6">
        <v>0.16</v>
      </c>
    </row>
    <row r="418" spans="1:9" x14ac:dyDescent="0.25">
      <c r="A418" s="12">
        <v>26915</v>
      </c>
      <c r="B418" s="6">
        <f t="shared" si="36"/>
        <v>8</v>
      </c>
      <c r="C418" s="6">
        <f t="shared" si="37"/>
        <v>9</v>
      </c>
      <c r="D418" s="6">
        <f t="shared" si="38"/>
        <v>1973</v>
      </c>
      <c r="E418" s="57">
        <f t="shared" si="39"/>
        <v>23.114000000000001</v>
      </c>
      <c r="F418" s="57">
        <f t="shared" si="41"/>
        <v>2099.056</v>
      </c>
      <c r="G418" s="57">
        <f t="shared" si="40"/>
        <v>4.0640000000000001</v>
      </c>
      <c r="H418" s="6">
        <v>0.91</v>
      </c>
      <c r="I418" s="6">
        <v>0.16</v>
      </c>
    </row>
    <row r="419" spans="1:9" x14ac:dyDescent="0.25">
      <c r="A419" s="12">
        <v>26916</v>
      </c>
      <c r="B419" s="6">
        <f t="shared" si="36"/>
        <v>9</v>
      </c>
      <c r="C419" s="6">
        <f t="shared" si="37"/>
        <v>9</v>
      </c>
      <c r="D419" s="6">
        <f t="shared" si="38"/>
        <v>1973</v>
      </c>
      <c r="E419" s="57">
        <f t="shared" si="39"/>
        <v>112.014</v>
      </c>
      <c r="F419" s="57">
        <f t="shared" si="41"/>
        <v>2211.0700000000002</v>
      </c>
      <c r="G419" s="57">
        <f t="shared" si="40"/>
        <v>1.27</v>
      </c>
      <c r="H419" s="6">
        <v>4.41</v>
      </c>
      <c r="I419" s="6">
        <v>0.05</v>
      </c>
    </row>
    <row r="420" spans="1:9" x14ac:dyDescent="0.25">
      <c r="A420" s="12">
        <v>26917</v>
      </c>
      <c r="B420" s="6">
        <f t="shared" si="36"/>
        <v>10</v>
      </c>
      <c r="C420" s="6">
        <f t="shared" si="37"/>
        <v>9</v>
      </c>
      <c r="D420" s="6">
        <f t="shared" si="38"/>
        <v>1973</v>
      </c>
      <c r="E420" s="57">
        <f t="shared" si="39"/>
        <v>9.6519999999999992</v>
      </c>
      <c r="F420" s="57">
        <f t="shared" si="41"/>
        <v>2220.7220000000002</v>
      </c>
      <c r="G420" s="57">
        <f t="shared" si="40"/>
        <v>0.50800000000000001</v>
      </c>
      <c r="H420" s="6">
        <v>0.38</v>
      </c>
      <c r="I420" s="6">
        <v>0.02</v>
      </c>
    </row>
    <row r="421" spans="1:9" x14ac:dyDescent="0.25">
      <c r="A421" s="12">
        <v>26918</v>
      </c>
      <c r="B421" s="6">
        <f t="shared" si="36"/>
        <v>11</v>
      </c>
      <c r="C421" s="6">
        <f t="shared" si="37"/>
        <v>9</v>
      </c>
      <c r="D421" s="6">
        <f t="shared" si="38"/>
        <v>1973</v>
      </c>
      <c r="E421" s="57">
        <f t="shared" si="39"/>
        <v>1.778</v>
      </c>
      <c r="F421" s="57">
        <f t="shared" si="41"/>
        <v>2222.5</v>
      </c>
      <c r="G421" s="57">
        <f t="shared" si="40"/>
        <v>3.556</v>
      </c>
      <c r="H421" s="6">
        <v>7.0000000000000007E-2</v>
      </c>
      <c r="I421" s="6">
        <v>0.14000000000000001</v>
      </c>
    </row>
    <row r="422" spans="1:9" x14ac:dyDescent="0.25">
      <c r="A422" s="12">
        <v>26919</v>
      </c>
      <c r="B422" s="6">
        <f t="shared" si="36"/>
        <v>12</v>
      </c>
      <c r="C422" s="6">
        <f t="shared" si="37"/>
        <v>9</v>
      </c>
      <c r="D422" s="6">
        <f t="shared" si="38"/>
        <v>1973</v>
      </c>
      <c r="E422" s="57">
        <f t="shared" si="39"/>
        <v>17.272000000000002</v>
      </c>
      <c r="F422" s="57">
        <f t="shared" si="41"/>
        <v>2239.7719999999999</v>
      </c>
      <c r="G422" s="57">
        <f t="shared" si="40"/>
        <v>3.556</v>
      </c>
      <c r="H422" s="6">
        <v>0.68</v>
      </c>
      <c r="I422" s="6">
        <v>0.14000000000000001</v>
      </c>
    </row>
    <row r="423" spans="1:9" x14ac:dyDescent="0.25">
      <c r="A423" s="12">
        <v>26920</v>
      </c>
      <c r="B423" s="6">
        <f t="shared" si="36"/>
        <v>13</v>
      </c>
      <c r="C423" s="6">
        <f t="shared" si="37"/>
        <v>9</v>
      </c>
      <c r="D423" s="6">
        <f t="shared" si="38"/>
        <v>1973</v>
      </c>
      <c r="E423" s="57">
        <f t="shared" si="39"/>
        <v>38.862000000000002</v>
      </c>
      <c r="F423" s="57">
        <f t="shared" si="41"/>
        <v>2278.634</v>
      </c>
      <c r="G423" s="57">
        <f t="shared" si="40"/>
        <v>2.794</v>
      </c>
      <c r="H423" s="6">
        <v>1.53</v>
      </c>
      <c r="I423" s="6">
        <v>0.11</v>
      </c>
    </row>
    <row r="424" spans="1:9" x14ac:dyDescent="0.25">
      <c r="A424" s="12">
        <v>26921</v>
      </c>
      <c r="B424" s="6">
        <f t="shared" si="36"/>
        <v>14</v>
      </c>
      <c r="C424" s="6">
        <f t="shared" si="37"/>
        <v>9</v>
      </c>
      <c r="D424" s="6">
        <f t="shared" si="38"/>
        <v>1973</v>
      </c>
      <c r="E424" s="57">
        <f t="shared" si="39"/>
        <v>21.843999999999998</v>
      </c>
      <c r="F424" s="57">
        <f t="shared" si="41"/>
        <v>2300.4780000000001</v>
      </c>
      <c r="G424" s="57">
        <f t="shared" si="40"/>
        <v>3.556</v>
      </c>
      <c r="H424" s="6">
        <v>0.86</v>
      </c>
      <c r="I424" s="6">
        <v>0.14000000000000001</v>
      </c>
    </row>
    <row r="425" spans="1:9" x14ac:dyDescent="0.25">
      <c r="A425" s="12">
        <v>26922</v>
      </c>
      <c r="B425" s="6">
        <f t="shared" ref="B425:B488" si="42">+DAY(A425)</f>
        <v>15</v>
      </c>
      <c r="C425" s="6">
        <f t="shared" ref="C425:C488" si="43">+MONTH(A425)</f>
        <v>9</v>
      </c>
      <c r="D425" s="6">
        <f t="shared" ref="D425:D488" si="44">+YEAR(A425)</f>
        <v>1973</v>
      </c>
      <c r="E425" s="57">
        <f t="shared" si="39"/>
        <v>0</v>
      </c>
      <c r="F425" s="57">
        <f t="shared" si="41"/>
        <v>2300.4780000000001</v>
      </c>
      <c r="G425" s="57">
        <f t="shared" si="40"/>
        <v>4.5719999999999992</v>
      </c>
      <c r="H425" s="6">
        <v>0</v>
      </c>
      <c r="I425" s="6">
        <v>0.18</v>
      </c>
    </row>
    <row r="426" spans="1:9" x14ac:dyDescent="0.25">
      <c r="A426" s="12">
        <v>26923</v>
      </c>
      <c r="B426" s="6">
        <f t="shared" si="42"/>
        <v>16</v>
      </c>
      <c r="C426" s="6">
        <f t="shared" si="43"/>
        <v>9</v>
      </c>
      <c r="D426" s="6">
        <f t="shared" si="44"/>
        <v>1973</v>
      </c>
      <c r="E426" s="57">
        <f t="shared" si="39"/>
        <v>30.479999999999997</v>
      </c>
      <c r="F426" s="57">
        <f t="shared" si="41"/>
        <v>2330.9580000000001</v>
      </c>
      <c r="G426" s="57">
        <f t="shared" si="40"/>
        <v>3.556</v>
      </c>
      <c r="H426" s="6">
        <v>1.2</v>
      </c>
      <c r="I426" s="6">
        <v>0.14000000000000001</v>
      </c>
    </row>
    <row r="427" spans="1:9" x14ac:dyDescent="0.25">
      <c r="A427" s="12">
        <v>26924</v>
      </c>
      <c r="B427" s="6">
        <f t="shared" si="42"/>
        <v>17</v>
      </c>
      <c r="C427" s="6">
        <f t="shared" si="43"/>
        <v>9</v>
      </c>
      <c r="D427" s="6">
        <f t="shared" si="44"/>
        <v>1973</v>
      </c>
      <c r="E427" s="57">
        <f t="shared" si="39"/>
        <v>36.575999999999993</v>
      </c>
      <c r="F427" s="57">
        <f t="shared" si="41"/>
        <v>2367.5340000000001</v>
      </c>
      <c r="G427" s="57">
        <f t="shared" si="40"/>
        <v>2.2859999999999996</v>
      </c>
      <c r="H427" s="6">
        <v>1.44</v>
      </c>
      <c r="I427" s="6">
        <v>0.09</v>
      </c>
    </row>
    <row r="428" spans="1:9" x14ac:dyDescent="0.25">
      <c r="A428" s="12">
        <v>26925</v>
      </c>
      <c r="B428" s="6">
        <f t="shared" si="42"/>
        <v>18</v>
      </c>
      <c r="C428" s="6">
        <f t="shared" si="43"/>
        <v>9</v>
      </c>
      <c r="D428" s="6">
        <f t="shared" si="44"/>
        <v>1973</v>
      </c>
      <c r="E428" s="57">
        <f t="shared" si="39"/>
        <v>32.512</v>
      </c>
      <c r="F428" s="57">
        <f t="shared" si="41"/>
        <v>2400.0460000000003</v>
      </c>
      <c r="G428" s="57">
        <f t="shared" si="40"/>
        <v>1.27</v>
      </c>
      <c r="H428" s="6">
        <v>1.28</v>
      </c>
      <c r="I428" s="6">
        <v>0.05</v>
      </c>
    </row>
    <row r="429" spans="1:9" x14ac:dyDescent="0.25">
      <c r="A429" s="12">
        <v>26926</v>
      </c>
      <c r="B429" s="6">
        <f t="shared" si="42"/>
        <v>19</v>
      </c>
      <c r="C429" s="6">
        <f t="shared" si="43"/>
        <v>9</v>
      </c>
      <c r="D429" s="6">
        <f t="shared" si="44"/>
        <v>1973</v>
      </c>
      <c r="E429" s="57">
        <f t="shared" si="39"/>
        <v>2.2859999999999996</v>
      </c>
      <c r="F429" s="57">
        <f t="shared" si="41"/>
        <v>2402.3320000000003</v>
      </c>
      <c r="G429" s="57">
        <f t="shared" si="40"/>
        <v>4.3180000000000005</v>
      </c>
      <c r="H429" s="6">
        <v>0.09</v>
      </c>
      <c r="I429" s="6">
        <v>0.17</v>
      </c>
    </row>
    <row r="430" spans="1:9" x14ac:dyDescent="0.25">
      <c r="A430" s="12">
        <v>26927</v>
      </c>
      <c r="B430" s="6">
        <f t="shared" si="42"/>
        <v>20</v>
      </c>
      <c r="C430" s="6">
        <f t="shared" si="43"/>
        <v>9</v>
      </c>
      <c r="D430" s="6">
        <f t="shared" si="44"/>
        <v>1973</v>
      </c>
      <c r="E430" s="57">
        <f t="shared" si="39"/>
        <v>21.59</v>
      </c>
      <c r="F430" s="57">
        <f t="shared" si="41"/>
        <v>2423.9220000000005</v>
      </c>
      <c r="G430" s="57">
        <f t="shared" si="40"/>
        <v>2.794</v>
      </c>
      <c r="H430" s="6">
        <v>0.85</v>
      </c>
      <c r="I430" s="6">
        <v>0.11</v>
      </c>
    </row>
    <row r="431" spans="1:9" x14ac:dyDescent="0.25">
      <c r="A431" s="12">
        <v>26928</v>
      </c>
      <c r="B431" s="6">
        <f t="shared" si="42"/>
        <v>21</v>
      </c>
      <c r="C431" s="6">
        <f t="shared" si="43"/>
        <v>9</v>
      </c>
      <c r="D431" s="6">
        <f t="shared" si="44"/>
        <v>1973</v>
      </c>
      <c r="E431" s="57">
        <f t="shared" ref="E431:E494" si="45">+H431*25.4</f>
        <v>10.413999999999998</v>
      </c>
      <c r="F431" s="57">
        <f t="shared" si="41"/>
        <v>2434.3360000000007</v>
      </c>
      <c r="G431" s="57">
        <f t="shared" ref="G431:G494" si="46">+I431*25.4</f>
        <v>3.0479999999999996</v>
      </c>
      <c r="H431" s="6">
        <v>0.41</v>
      </c>
      <c r="I431" s="6">
        <v>0.12</v>
      </c>
    </row>
    <row r="432" spans="1:9" x14ac:dyDescent="0.25">
      <c r="A432" s="12">
        <v>26929</v>
      </c>
      <c r="B432" s="6">
        <f t="shared" si="42"/>
        <v>22</v>
      </c>
      <c r="C432" s="6">
        <f t="shared" si="43"/>
        <v>9</v>
      </c>
      <c r="D432" s="6">
        <f t="shared" si="44"/>
        <v>1973</v>
      </c>
      <c r="E432" s="57">
        <f t="shared" si="45"/>
        <v>17.272000000000002</v>
      </c>
      <c r="F432" s="57">
        <f t="shared" ref="F432:F495" si="47">+E432+F431</f>
        <v>2451.6080000000006</v>
      </c>
      <c r="G432" s="57">
        <f t="shared" si="46"/>
        <v>4.5719999999999992</v>
      </c>
      <c r="H432" s="6">
        <v>0.68</v>
      </c>
      <c r="I432" s="6">
        <v>0.18</v>
      </c>
    </row>
    <row r="433" spans="1:9" x14ac:dyDescent="0.25">
      <c r="A433" s="12">
        <v>26930</v>
      </c>
      <c r="B433" s="6">
        <f t="shared" si="42"/>
        <v>23</v>
      </c>
      <c r="C433" s="6">
        <f t="shared" si="43"/>
        <v>9</v>
      </c>
      <c r="D433" s="6">
        <f t="shared" si="44"/>
        <v>1973</v>
      </c>
      <c r="E433" s="57">
        <f t="shared" si="45"/>
        <v>0.50800000000000001</v>
      </c>
      <c r="F433" s="57">
        <f t="shared" si="47"/>
        <v>2452.1160000000004</v>
      </c>
      <c r="G433" s="57">
        <f t="shared" si="46"/>
        <v>5.8419999999999996</v>
      </c>
      <c r="H433" s="6">
        <v>0.02</v>
      </c>
      <c r="I433" s="6">
        <v>0.23</v>
      </c>
    </row>
    <row r="434" spans="1:9" x14ac:dyDescent="0.25">
      <c r="A434" s="12">
        <v>26931</v>
      </c>
      <c r="B434" s="6">
        <f t="shared" si="42"/>
        <v>24</v>
      </c>
      <c r="C434" s="6">
        <f t="shared" si="43"/>
        <v>9</v>
      </c>
      <c r="D434" s="6">
        <f t="shared" si="44"/>
        <v>1973</v>
      </c>
      <c r="E434" s="57">
        <f t="shared" si="45"/>
        <v>19.049999999999997</v>
      </c>
      <c r="F434" s="57">
        <f t="shared" si="47"/>
        <v>2471.1660000000006</v>
      </c>
      <c r="G434" s="57">
        <f t="shared" si="46"/>
        <v>5.5880000000000001</v>
      </c>
      <c r="H434" s="6">
        <v>0.75</v>
      </c>
      <c r="I434" s="6">
        <v>0.22</v>
      </c>
    </row>
    <row r="435" spans="1:9" x14ac:dyDescent="0.25">
      <c r="A435" s="12">
        <v>26932</v>
      </c>
      <c r="B435" s="6">
        <f t="shared" si="42"/>
        <v>25</v>
      </c>
      <c r="C435" s="6">
        <f t="shared" si="43"/>
        <v>9</v>
      </c>
      <c r="D435" s="6">
        <f t="shared" si="44"/>
        <v>1973</v>
      </c>
      <c r="E435" s="57">
        <f t="shared" si="45"/>
        <v>6.8579999999999997</v>
      </c>
      <c r="F435" s="57">
        <f t="shared" si="47"/>
        <v>2478.0240000000008</v>
      </c>
      <c r="G435" s="57">
        <f t="shared" si="46"/>
        <v>4.3180000000000005</v>
      </c>
      <c r="H435" s="6">
        <v>0.27</v>
      </c>
      <c r="I435" s="6">
        <v>0.17</v>
      </c>
    </row>
    <row r="436" spans="1:9" x14ac:dyDescent="0.25">
      <c r="A436" s="12">
        <v>26933</v>
      </c>
      <c r="B436" s="6">
        <f t="shared" si="42"/>
        <v>26</v>
      </c>
      <c r="C436" s="6">
        <f t="shared" si="43"/>
        <v>9</v>
      </c>
      <c r="D436" s="6">
        <f t="shared" si="44"/>
        <v>1973</v>
      </c>
      <c r="E436" s="57">
        <f t="shared" si="45"/>
        <v>0</v>
      </c>
      <c r="F436" s="57">
        <f t="shared" si="47"/>
        <v>2478.0240000000008</v>
      </c>
      <c r="G436" s="57">
        <f t="shared" si="46"/>
        <v>3.8099999999999996</v>
      </c>
      <c r="H436" s="6">
        <v>0</v>
      </c>
      <c r="I436" s="6">
        <v>0.15</v>
      </c>
    </row>
    <row r="437" spans="1:9" x14ac:dyDescent="0.25">
      <c r="A437" s="12">
        <v>26934</v>
      </c>
      <c r="B437" s="6">
        <f t="shared" si="42"/>
        <v>27</v>
      </c>
      <c r="C437" s="6">
        <f t="shared" si="43"/>
        <v>9</v>
      </c>
      <c r="D437" s="6">
        <f t="shared" si="44"/>
        <v>1973</v>
      </c>
      <c r="E437" s="57">
        <f t="shared" si="45"/>
        <v>20.32</v>
      </c>
      <c r="F437" s="57">
        <f t="shared" si="47"/>
        <v>2498.344000000001</v>
      </c>
      <c r="G437" s="57">
        <f t="shared" si="46"/>
        <v>6.35</v>
      </c>
      <c r="H437" s="6">
        <v>0.8</v>
      </c>
      <c r="I437" s="6">
        <v>0.25</v>
      </c>
    </row>
    <row r="438" spans="1:9" x14ac:dyDescent="0.25">
      <c r="A438" s="12">
        <v>26935</v>
      </c>
      <c r="B438" s="6">
        <f t="shared" si="42"/>
        <v>28</v>
      </c>
      <c r="C438" s="6">
        <f t="shared" si="43"/>
        <v>9</v>
      </c>
      <c r="D438" s="6">
        <f t="shared" si="44"/>
        <v>1973</v>
      </c>
      <c r="E438" s="57">
        <f t="shared" si="45"/>
        <v>1.27</v>
      </c>
      <c r="F438" s="57">
        <f t="shared" si="47"/>
        <v>2499.6140000000009</v>
      </c>
      <c r="G438" s="57">
        <f t="shared" si="46"/>
        <v>4.3180000000000005</v>
      </c>
      <c r="H438" s="6">
        <v>0.05</v>
      </c>
      <c r="I438" s="6">
        <v>0.17</v>
      </c>
    </row>
    <row r="439" spans="1:9" x14ac:dyDescent="0.25">
      <c r="A439" s="12">
        <v>26936</v>
      </c>
      <c r="B439" s="6">
        <f t="shared" si="42"/>
        <v>29</v>
      </c>
      <c r="C439" s="6">
        <f t="shared" si="43"/>
        <v>9</v>
      </c>
      <c r="D439" s="6">
        <f t="shared" si="44"/>
        <v>1973</v>
      </c>
      <c r="E439" s="57">
        <f t="shared" si="45"/>
        <v>6.6040000000000001</v>
      </c>
      <c r="F439" s="57">
        <f t="shared" si="47"/>
        <v>2506.2180000000008</v>
      </c>
      <c r="G439" s="57">
        <f t="shared" si="46"/>
        <v>1.5239999999999998</v>
      </c>
      <c r="H439" s="6">
        <v>0.26</v>
      </c>
      <c r="I439" s="6">
        <v>0.06</v>
      </c>
    </row>
    <row r="440" spans="1:9" x14ac:dyDescent="0.25">
      <c r="A440" s="12">
        <v>26937</v>
      </c>
      <c r="B440" s="6">
        <f t="shared" si="42"/>
        <v>30</v>
      </c>
      <c r="C440" s="6">
        <f t="shared" si="43"/>
        <v>9</v>
      </c>
      <c r="D440" s="6">
        <f t="shared" si="44"/>
        <v>1973</v>
      </c>
      <c r="E440" s="57">
        <f t="shared" si="45"/>
        <v>0</v>
      </c>
      <c r="F440" s="57">
        <f t="shared" si="47"/>
        <v>2506.2180000000008</v>
      </c>
      <c r="G440" s="57">
        <f t="shared" si="46"/>
        <v>5.3339999999999996</v>
      </c>
      <c r="H440" s="6">
        <v>0</v>
      </c>
      <c r="I440" s="6">
        <v>0.21</v>
      </c>
    </row>
    <row r="441" spans="1:9" x14ac:dyDescent="0.25">
      <c r="A441" s="12">
        <v>26938</v>
      </c>
      <c r="B441" s="6">
        <f t="shared" si="42"/>
        <v>1</v>
      </c>
      <c r="C441" s="6">
        <f t="shared" si="43"/>
        <v>10</v>
      </c>
      <c r="D441" s="6">
        <f t="shared" si="44"/>
        <v>1973</v>
      </c>
      <c r="E441" s="57">
        <f t="shared" si="45"/>
        <v>0</v>
      </c>
      <c r="F441" s="57">
        <f t="shared" si="47"/>
        <v>2506.2180000000008</v>
      </c>
      <c r="G441" s="57">
        <f t="shared" si="46"/>
        <v>4.3180000000000005</v>
      </c>
      <c r="H441" s="6">
        <v>0</v>
      </c>
      <c r="I441" s="6">
        <v>0.17</v>
      </c>
    </row>
    <row r="442" spans="1:9" x14ac:dyDescent="0.25">
      <c r="A442" s="12">
        <v>26939</v>
      </c>
      <c r="B442" s="6">
        <f t="shared" si="42"/>
        <v>2</v>
      </c>
      <c r="C442" s="6">
        <f t="shared" si="43"/>
        <v>10</v>
      </c>
      <c r="D442" s="6">
        <f t="shared" si="44"/>
        <v>1973</v>
      </c>
      <c r="E442" s="57">
        <f t="shared" si="45"/>
        <v>14.985999999999999</v>
      </c>
      <c r="F442" s="57">
        <f t="shared" si="47"/>
        <v>2521.2040000000006</v>
      </c>
      <c r="G442" s="57">
        <f t="shared" si="46"/>
        <v>5.3339999999999996</v>
      </c>
      <c r="H442" s="6">
        <v>0.59</v>
      </c>
      <c r="I442" s="6">
        <v>0.21</v>
      </c>
    </row>
    <row r="443" spans="1:9" x14ac:dyDescent="0.25">
      <c r="A443" s="12">
        <v>26940</v>
      </c>
      <c r="B443" s="6">
        <f t="shared" si="42"/>
        <v>3</v>
      </c>
      <c r="C443" s="6">
        <f t="shared" si="43"/>
        <v>10</v>
      </c>
      <c r="D443" s="6">
        <f t="shared" si="44"/>
        <v>1973</v>
      </c>
      <c r="E443" s="57">
        <f t="shared" si="45"/>
        <v>25.654</v>
      </c>
      <c r="F443" s="57">
        <f t="shared" si="47"/>
        <v>2546.8580000000006</v>
      </c>
      <c r="G443" s="57">
        <f t="shared" si="46"/>
        <v>6.6040000000000001</v>
      </c>
      <c r="H443" s="6">
        <v>1.01</v>
      </c>
      <c r="I443" s="6">
        <v>0.26</v>
      </c>
    </row>
    <row r="444" spans="1:9" x14ac:dyDescent="0.25">
      <c r="A444" s="12">
        <v>26941</v>
      </c>
      <c r="B444" s="6">
        <f t="shared" si="42"/>
        <v>4</v>
      </c>
      <c r="C444" s="6">
        <f t="shared" si="43"/>
        <v>10</v>
      </c>
      <c r="D444" s="6">
        <f t="shared" si="44"/>
        <v>1973</v>
      </c>
      <c r="E444" s="57">
        <f t="shared" si="45"/>
        <v>1.5239999999999998</v>
      </c>
      <c r="F444" s="57">
        <f t="shared" si="47"/>
        <v>2548.3820000000005</v>
      </c>
      <c r="G444" s="57">
        <f t="shared" si="46"/>
        <v>0.254</v>
      </c>
      <c r="H444" s="6">
        <v>0.06</v>
      </c>
      <c r="I444" s="6">
        <v>0.01</v>
      </c>
    </row>
    <row r="445" spans="1:9" x14ac:dyDescent="0.25">
      <c r="A445" s="12">
        <v>26942</v>
      </c>
      <c r="B445" s="6">
        <f t="shared" si="42"/>
        <v>5</v>
      </c>
      <c r="C445" s="6">
        <f t="shared" si="43"/>
        <v>10</v>
      </c>
      <c r="D445" s="6">
        <f t="shared" si="44"/>
        <v>1973</v>
      </c>
      <c r="E445" s="57">
        <f t="shared" si="45"/>
        <v>1.27</v>
      </c>
      <c r="F445" s="57">
        <f t="shared" si="47"/>
        <v>2549.6520000000005</v>
      </c>
      <c r="G445" s="57">
        <f t="shared" si="46"/>
        <v>3.556</v>
      </c>
      <c r="H445" s="6">
        <v>0.05</v>
      </c>
      <c r="I445" s="6">
        <v>0.14000000000000001</v>
      </c>
    </row>
    <row r="446" spans="1:9" x14ac:dyDescent="0.25">
      <c r="A446" s="12">
        <v>26943</v>
      </c>
      <c r="B446" s="6">
        <f t="shared" si="42"/>
        <v>6</v>
      </c>
      <c r="C446" s="6">
        <f t="shared" si="43"/>
        <v>10</v>
      </c>
      <c r="D446" s="6">
        <f t="shared" si="44"/>
        <v>1973</v>
      </c>
      <c r="E446" s="57">
        <f t="shared" si="45"/>
        <v>7.8739999999999997</v>
      </c>
      <c r="F446" s="57">
        <f t="shared" si="47"/>
        <v>2557.5260000000003</v>
      </c>
      <c r="G446" s="57">
        <f t="shared" si="46"/>
        <v>3.556</v>
      </c>
      <c r="H446" s="6">
        <v>0.31</v>
      </c>
      <c r="I446" s="6">
        <v>0.14000000000000001</v>
      </c>
    </row>
    <row r="447" spans="1:9" x14ac:dyDescent="0.25">
      <c r="A447" s="12">
        <v>26944</v>
      </c>
      <c r="B447" s="6">
        <f t="shared" si="42"/>
        <v>7</v>
      </c>
      <c r="C447" s="6">
        <f t="shared" si="43"/>
        <v>10</v>
      </c>
      <c r="D447" s="6">
        <f t="shared" si="44"/>
        <v>1973</v>
      </c>
      <c r="E447" s="57">
        <f t="shared" si="45"/>
        <v>21.081999999999997</v>
      </c>
      <c r="F447" s="57">
        <f t="shared" si="47"/>
        <v>2578.6080000000002</v>
      </c>
      <c r="G447" s="57">
        <f t="shared" si="46"/>
        <v>0</v>
      </c>
      <c r="H447" s="6">
        <v>0.83</v>
      </c>
    </row>
    <row r="448" spans="1:9" x14ac:dyDescent="0.25">
      <c r="A448" s="12">
        <v>26945</v>
      </c>
      <c r="B448" s="6">
        <f t="shared" si="42"/>
        <v>8</v>
      </c>
      <c r="C448" s="6">
        <f t="shared" si="43"/>
        <v>10</v>
      </c>
      <c r="D448" s="6">
        <f t="shared" si="44"/>
        <v>1973</v>
      </c>
      <c r="E448" s="57">
        <f t="shared" si="45"/>
        <v>15.239999999999998</v>
      </c>
      <c r="F448" s="57">
        <f t="shared" si="47"/>
        <v>2593.848</v>
      </c>
      <c r="G448" s="57">
        <f t="shared" si="46"/>
        <v>0</v>
      </c>
      <c r="H448" s="6">
        <v>0.6</v>
      </c>
    </row>
    <row r="449" spans="1:8" x14ac:dyDescent="0.25">
      <c r="A449" s="12">
        <v>26946</v>
      </c>
      <c r="B449" s="6">
        <f t="shared" si="42"/>
        <v>9</v>
      </c>
      <c r="C449" s="6">
        <f t="shared" si="43"/>
        <v>10</v>
      </c>
      <c r="D449" s="6">
        <f t="shared" si="44"/>
        <v>1973</v>
      </c>
      <c r="E449" s="57">
        <f t="shared" si="45"/>
        <v>0</v>
      </c>
      <c r="F449" s="57">
        <f t="shared" si="47"/>
        <v>2593.848</v>
      </c>
      <c r="G449" s="57">
        <f t="shared" si="46"/>
        <v>0</v>
      </c>
      <c r="H449" s="6">
        <v>0</v>
      </c>
    </row>
    <row r="450" spans="1:8" x14ac:dyDescent="0.25">
      <c r="A450" s="12">
        <v>26947</v>
      </c>
      <c r="B450" s="6">
        <f t="shared" si="42"/>
        <v>10</v>
      </c>
      <c r="C450" s="6">
        <f t="shared" si="43"/>
        <v>10</v>
      </c>
      <c r="D450" s="6">
        <f t="shared" si="44"/>
        <v>1973</v>
      </c>
      <c r="E450" s="57">
        <f t="shared" si="45"/>
        <v>0.254</v>
      </c>
      <c r="F450" s="57">
        <f t="shared" si="47"/>
        <v>2594.1019999999999</v>
      </c>
      <c r="G450" s="57">
        <f t="shared" si="46"/>
        <v>0</v>
      </c>
      <c r="H450" s="6">
        <v>0.01</v>
      </c>
    </row>
    <row r="451" spans="1:8" x14ac:dyDescent="0.25">
      <c r="A451" s="12">
        <v>26948</v>
      </c>
      <c r="B451" s="6">
        <f t="shared" si="42"/>
        <v>11</v>
      </c>
      <c r="C451" s="6">
        <f t="shared" si="43"/>
        <v>10</v>
      </c>
      <c r="D451" s="6">
        <f t="shared" si="44"/>
        <v>1973</v>
      </c>
      <c r="E451" s="57">
        <f t="shared" si="45"/>
        <v>20.574000000000002</v>
      </c>
      <c r="F451" s="57">
        <f t="shared" si="47"/>
        <v>2614.6759999999999</v>
      </c>
      <c r="G451" s="57">
        <f t="shared" si="46"/>
        <v>0</v>
      </c>
      <c r="H451" s="6">
        <v>0.81</v>
      </c>
    </row>
    <row r="452" spans="1:8" x14ac:dyDescent="0.25">
      <c r="A452" s="12">
        <v>26949</v>
      </c>
      <c r="B452" s="6">
        <f t="shared" si="42"/>
        <v>12</v>
      </c>
      <c r="C452" s="6">
        <f t="shared" si="43"/>
        <v>10</v>
      </c>
      <c r="D452" s="6">
        <f t="shared" si="44"/>
        <v>1973</v>
      </c>
      <c r="E452" s="57">
        <f t="shared" si="45"/>
        <v>14.224</v>
      </c>
      <c r="F452" s="57">
        <f t="shared" si="47"/>
        <v>2628.9</v>
      </c>
      <c r="G452" s="57">
        <f t="shared" si="46"/>
        <v>0</v>
      </c>
      <c r="H452" s="6">
        <v>0.56000000000000005</v>
      </c>
    </row>
    <row r="453" spans="1:8" x14ac:dyDescent="0.25">
      <c r="A453" s="12">
        <v>26950</v>
      </c>
      <c r="B453" s="6">
        <f t="shared" si="42"/>
        <v>13</v>
      </c>
      <c r="C453" s="6">
        <f t="shared" si="43"/>
        <v>10</v>
      </c>
      <c r="D453" s="6">
        <f t="shared" si="44"/>
        <v>1973</v>
      </c>
      <c r="E453" s="57">
        <f t="shared" si="45"/>
        <v>12.7</v>
      </c>
      <c r="F453" s="57">
        <f t="shared" si="47"/>
        <v>2641.6</v>
      </c>
      <c r="G453" s="57">
        <f t="shared" si="46"/>
        <v>0</v>
      </c>
      <c r="H453" s="6">
        <v>0.5</v>
      </c>
    </row>
    <row r="454" spans="1:8" x14ac:dyDescent="0.25">
      <c r="A454" s="12">
        <v>26951</v>
      </c>
      <c r="B454" s="6">
        <f t="shared" si="42"/>
        <v>14</v>
      </c>
      <c r="C454" s="6">
        <f t="shared" si="43"/>
        <v>10</v>
      </c>
      <c r="D454" s="6">
        <f t="shared" si="44"/>
        <v>1973</v>
      </c>
      <c r="E454" s="57">
        <f t="shared" si="45"/>
        <v>15.239999999999998</v>
      </c>
      <c r="F454" s="57">
        <f t="shared" si="47"/>
        <v>2656.8399999999997</v>
      </c>
      <c r="G454" s="57">
        <f t="shared" si="46"/>
        <v>0</v>
      </c>
      <c r="H454" s="6">
        <v>0.6</v>
      </c>
    </row>
    <row r="455" spans="1:8" x14ac:dyDescent="0.25">
      <c r="A455" s="12">
        <v>26952</v>
      </c>
      <c r="B455" s="6">
        <f t="shared" si="42"/>
        <v>15</v>
      </c>
      <c r="C455" s="6">
        <f t="shared" si="43"/>
        <v>10</v>
      </c>
      <c r="D455" s="6">
        <f t="shared" si="44"/>
        <v>1973</v>
      </c>
      <c r="E455" s="57">
        <f t="shared" si="45"/>
        <v>33.527999999999999</v>
      </c>
      <c r="F455" s="57">
        <f t="shared" si="47"/>
        <v>2690.3679999999995</v>
      </c>
      <c r="G455" s="57">
        <f t="shared" si="46"/>
        <v>0</v>
      </c>
      <c r="H455" s="6">
        <v>1.32</v>
      </c>
    </row>
    <row r="456" spans="1:8" x14ac:dyDescent="0.25">
      <c r="A456" s="12">
        <v>26953</v>
      </c>
      <c r="B456" s="6">
        <f t="shared" si="42"/>
        <v>16</v>
      </c>
      <c r="C456" s="6">
        <f t="shared" si="43"/>
        <v>10</v>
      </c>
      <c r="D456" s="6">
        <f t="shared" si="44"/>
        <v>1973</v>
      </c>
      <c r="E456" s="57">
        <f t="shared" si="45"/>
        <v>6.35</v>
      </c>
      <c r="F456" s="57">
        <f t="shared" si="47"/>
        <v>2696.7179999999994</v>
      </c>
      <c r="G456" s="57">
        <f t="shared" si="46"/>
        <v>0</v>
      </c>
      <c r="H456" s="6">
        <v>0.25</v>
      </c>
    </row>
    <row r="457" spans="1:8" x14ac:dyDescent="0.25">
      <c r="A457" s="12">
        <v>26954</v>
      </c>
      <c r="B457" s="6">
        <f t="shared" si="42"/>
        <v>17</v>
      </c>
      <c r="C457" s="6">
        <f t="shared" si="43"/>
        <v>10</v>
      </c>
      <c r="D457" s="6">
        <f t="shared" si="44"/>
        <v>1973</v>
      </c>
      <c r="E457" s="57">
        <f t="shared" si="45"/>
        <v>0.7619999999999999</v>
      </c>
      <c r="F457" s="57">
        <f t="shared" si="47"/>
        <v>2697.4799999999996</v>
      </c>
      <c r="G457" s="57">
        <f t="shared" si="46"/>
        <v>0</v>
      </c>
      <c r="H457" s="6">
        <v>0.03</v>
      </c>
    </row>
    <row r="458" spans="1:8" x14ac:dyDescent="0.25">
      <c r="A458" s="12">
        <v>26955</v>
      </c>
      <c r="B458" s="6">
        <f t="shared" si="42"/>
        <v>18</v>
      </c>
      <c r="C458" s="6">
        <f t="shared" si="43"/>
        <v>10</v>
      </c>
      <c r="D458" s="6">
        <f t="shared" si="44"/>
        <v>1973</v>
      </c>
      <c r="E458" s="57">
        <f t="shared" si="45"/>
        <v>0.50800000000000001</v>
      </c>
      <c r="F458" s="57">
        <f t="shared" si="47"/>
        <v>2697.9879999999994</v>
      </c>
      <c r="G458" s="57">
        <f t="shared" si="46"/>
        <v>0</v>
      </c>
      <c r="H458" s="6">
        <v>0.02</v>
      </c>
    </row>
    <row r="459" spans="1:8" x14ac:dyDescent="0.25">
      <c r="A459" s="12">
        <v>26956</v>
      </c>
      <c r="B459" s="6">
        <f t="shared" si="42"/>
        <v>19</v>
      </c>
      <c r="C459" s="6">
        <f t="shared" si="43"/>
        <v>10</v>
      </c>
      <c r="D459" s="6">
        <f t="shared" si="44"/>
        <v>1973</v>
      </c>
      <c r="E459" s="57">
        <f t="shared" si="45"/>
        <v>1.27</v>
      </c>
      <c r="F459" s="57">
        <f t="shared" si="47"/>
        <v>2699.2579999999994</v>
      </c>
      <c r="G459" s="57">
        <f t="shared" si="46"/>
        <v>0</v>
      </c>
      <c r="H459" s="6">
        <v>0.05</v>
      </c>
    </row>
    <row r="460" spans="1:8" x14ac:dyDescent="0.25">
      <c r="A460" s="12">
        <v>26957</v>
      </c>
      <c r="B460" s="6">
        <f t="shared" si="42"/>
        <v>20</v>
      </c>
      <c r="C460" s="6">
        <f t="shared" si="43"/>
        <v>10</v>
      </c>
      <c r="D460" s="6">
        <f t="shared" si="44"/>
        <v>1973</v>
      </c>
      <c r="E460" s="57">
        <f t="shared" si="45"/>
        <v>0</v>
      </c>
      <c r="F460" s="57">
        <f t="shared" si="47"/>
        <v>2699.2579999999994</v>
      </c>
      <c r="G460" s="57">
        <f t="shared" si="46"/>
        <v>0</v>
      </c>
      <c r="H460" s="6">
        <v>0</v>
      </c>
    </row>
    <row r="461" spans="1:8" x14ac:dyDescent="0.25">
      <c r="A461" s="12">
        <v>26958</v>
      </c>
      <c r="B461" s="6">
        <f t="shared" si="42"/>
        <v>21</v>
      </c>
      <c r="C461" s="6">
        <f t="shared" si="43"/>
        <v>10</v>
      </c>
      <c r="D461" s="6">
        <f t="shared" si="44"/>
        <v>1973</v>
      </c>
      <c r="E461" s="57">
        <f t="shared" si="45"/>
        <v>0</v>
      </c>
      <c r="F461" s="57">
        <f t="shared" si="47"/>
        <v>2699.2579999999994</v>
      </c>
      <c r="G461" s="57">
        <f t="shared" si="46"/>
        <v>0</v>
      </c>
      <c r="H461" s="6">
        <v>0</v>
      </c>
    </row>
    <row r="462" spans="1:8" x14ac:dyDescent="0.25">
      <c r="A462" s="12">
        <v>26959</v>
      </c>
      <c r="B462" s="6">
        <f t="shared" si="42"/>
        <v>22</v>
      </c>
      <c r="C462" s="6">
        <f t="shared" si="43"/>
        <v>10</v>
      </c>
      <c r="D462" s="6">
        <f t="shared" si="44"/>
        <v>1973</v>
      </c>
      <c r="E462" s="57">
        <f t="shared" si="45"/>
        <v>8.636000000000001</v>
      </c>
      <c r="F462" s="57">
        <f t="shared" si="47"/>
        <v>2707.8939999999993</v>
      </c>
      <c r="G462" s="57">
        <f t="shared" si="46"/>
        <v>0</v>
      </c>
      <c r="H462" s="6">
        <v>0.34</v>
      </c>
    </row>
    <row r="463" spans="1:8" x14ac:dyDescent="0.25">
      <c r="A463" s="12">
        <v>26960</v>
      </c>
      <c r="B463" s="6">
        <f t="shared" si="42"/>
        <v>23</v>
      </c>
      <c r="C463" s="6">
        <f t="shared" si="43"/>
        <v>10</v>
      </c>
      <c r="D463" s="6">
        <f t="shared" si="44"/>
        <v>1973</v>
      </c>
      <c r="E463" s="57">
        <f t="shared" si="45"/>
        <v>4.3180000000000005</v>
      </c>
      <c r="F463" s="57">
        <f t="shared" si="47"/>
        <v>2712.2119999999995</v>
      </c>
      <c r="G463" s="57">
        <f t="shared" si="46"/>
        <v>0</v>
      </c>
      <c r="H463" s="6">
        <v>0.17</v>
      </c>
    </row>
    <row r="464" spans="1:8" x14ac:dyDescent="0.25">
      <c r="A464" s="12">
        <v>26961</v>
      </c>
      <c r="B464" s="6">
        <f t="shared" si="42"/>
        <v>24</v>
      </c>
      <c r="C464" s="6">
        <f t="shared" si="43"/>
        <v>10</v>
      </c>
      <c r="D464" s="6">
        <f t="shared" si="44"/>
        <v>1973</v>
      </c>
      <c r="E464" s="57">
        <f t="shared" si="45"/>
        <v>33.527999999999999</v>
      </c>
      <c r="F464" s="57">
        <f t="shared" si="47"/>
        <v>2745.7399999999993</v>
      </c>
      <c r="G464" s="57">
        <f t="shared" si="46"/>
        <v>0</v>
      </c>
      <c r="H464" s="6">
        <v>1.32</v>
      </c>
    </row>
    <row r="465" spans="1:9" x14ac:dyDescent="0.25">
      <c r="A465" s="12">
        <v>26962</v>
      </c>
      <c r="B465" s="6">
        <f t="shared" si="42"/>
        <v>25</v>
      </c>
      <c r="C465" s="6">
        <f t="shared" si="43"/>
        <v>10</v>
      </c>
      <c r="D465" s="6">
        <f t="shared" si="44"/>
        <v>1973</v>
      </c>
      <c r="E465" s="57">
        <f t="shared" si="45"/>
        <v>37.591999999999999</v>
      </c>
      <c r="F465" s="57">
        <f t="shared" si="47"/>
        <v>2783.3319999999994</v>
      </c>
      <c r="G465" s="57">
        <f t="shared" si="46"/>
        <v>0</v>
      </c>
      <c r="H465" s="6">
        <v>1.48</v>
      </c>
    </row>
    <row r="466" spans="1:9" x14ac:dyDescent="0.25">
      <c r="A466" s="12">
        <v>26963</v>
      </c>
      <c r="B466" s="6">
        <f t="shared" si="42"/>
        <v>26</v>
      </c>
      <c r="C466" s="6">
        <f t="shared" si="43"/>
        <v>10</v>
      </c>
      <c r="D466" s="6">
        <f t="shared" si="44"/>
        <v>1973</v>
      </c>
      <c r="E466" s="57">
        <f t="shared" si="45"/>
        <v>5.08</v>
      </c>
      <c r="F466" s="57">
        <f t="shared" si="47"/>
        <v>2788.4119999999994</v>
      </c>
      <c r="G466" s="57">
        <f t="shared" si="46"/>
        <v>0</v>
      </c>
      <c r="H466" s="6">
        <v>0.2</v>
      </c>
    </row>
    <row r="467" spans="1:9" x14ac:dyDescent="0.25">
      <c r="A467" s="12">
        <v>26964</v>
      </c>
      <c r="B467" s="6">
        <f t="shared" si="42"/>
        <v>27</v>
      </c>
      <c r="C467" s="6">
        <f t="shared" si="43"/>
        <v>10</v>
      </c>
      <c r="D467" s="6">
        <f t="shared" si="44"/>
        <v>1973</v>
      </c>
      <c r="E467" s="57">
        <f t="shared" si="45"/>
        <v>22.097999999999999</v>
      </c>
      <c r="F467" s="57">
        <f t="shared" si="47"/>
        <v>2810.5099999999993</v>
      </c>
      <c r="G467" s="57">
        <f t="shared" si="46"/>
        <v>0</v>
      </c>
      <c r="H467" s="6">
        <v>0.87</v>
      </c>
    </row>
    <row r="468" spans="1:9" x14ac:dyDescent="0.25">
      <c r="A468" s="12">
        <v>26965</v>
      </c>
      <c r="B468" s="6">
        <f t="shared" si="42"/>
        <v>28</v>
      </c>
      <c r="C468" s="6">
        <f t="shared" si="43"/>
        <v>10</v>
      </c>
      <c r="D468" s="6">
        <f t="shared" si="44"/>
        <v>1973</v>
      </c>
      <c r="E468" s="57">
        <f t="shared" si="45"/>
        <v>14.985999999999999</v>
      </c>
      <c r="F468" s="57">
        <f t="shared" si="47"/>
        <v>2825.4959999999992</v>
      </c>
      <c r="G468" s="57">
        <f t="shared" si="46"/>
        <v>0</v>
      </c>
      <c r="H468" s="6">
        <v>0.59</v>
      </c>
    </row>
    <row r="469" spans="1:9" x14ac:dyDescent="0.25">
      <c r="A469" s="12">
        <v>26966</v>
      </c>
      <c r="B469" s="6">
        <f t="shared" si="42"/>
        <v>29</v>
      </c>
      <c r="C469" s="6">
        <f t="shared" si="43"/>
        <v>10</v>
      </c>
      <c r="D469" s="6">
        <f t="shared" si="44"/>
        <v>1973</v>
      </c>
      <c r="E469" s="57">
        <f t="shared" si="45"/>
        <v>22.097999999999999</v>
      </c>
      <c r="F469" s="57">
        <f t="shared" si="47"/>
        <v>2847.5939999999991</v>
      </c>
      <c r="G469" s="57">
        <f t="shared" si="46"/>
        <v>0</v>
      </c>
      <c r="H469" s="6">
        <v>0.87</v>
      </c>
    </row>
    <row r="470" spans="1:9" x14ac:dyDescent="0.25">
      <c r="A470" s="12">
        <v>26967</v>
      </c>
      <c r="B470" s="6">
        <f t="shared" si="42"/>
        <v>30</v>
      </c>
      <c r="C470" s="6">
        <f t="shared" si="43"/>
        <v>10</v>
      </c>
      <c r="D470" s="6">
        <f t="shared" si="44"/>
        <v>1973</v>
      </c>
      <c r="E470" s="57">
        <f t="shared" si="45"/>
        <v>1.778</v>
      </c>
      <c r="F470" s="57">
        <f t="shared" si="47"/>
        <v>2849.3719999999989</v>
      </c>
      <c r="G470" s="57">
        <f t="shared" si="46"/>
        <v>0</v>
      </c>
      <c r="H470" s="6">
        <v>7.0000000000000007E-2</v>
      </c>
    </row>
    <row r="471" spans="1:9" x14ac:dyDescent="0.25">
      <c r="A471" s="12">
        <v>26968</v>
      </c>
      <c r="B471" s="6">
        <f t="shared" si="42"/>
        <v>31</v>
      </c>
      <c r="C471" s="6">
        <f t="shared" si="43"/>
        <v>10</v>
      </c>
      <c r="D471" s="6">
        <f t="shared" si="44"/>
        <v>1973</v>
      </c>
      <c r="E471" s="57">
        <f t="shared" si="45"/>
        <v>0</v>
      </c>
      <c r="F471" s="57">
        <f t="shared" si="47"/>
        <v>2849.3719999999989</v>
      </c>
      <c r="G471" s="57">
        <f t="shared" si="46"/>
        <v>0</v>
      </c>
      <c r="H471" s="6">
        <v>0</v>
      </c>
    </row>
    <row r="472" spans="1:9" x14ac:dyDescent="0.25">
      <c r="A472" s="12">
        <v>26969</v>
      </c>
      <c r="B472" s="6">
        <f t="shared" si="42"/>
        <v>1</v>
      </c>
      <c r="C472" s="6">
        <f t="shared" si="43"/>
        <v>11</v>
      </c>
      <c r="D472" s="6">
        <f t="shared" si="44"/>
        <v>1973</v>
      </c>
      <c r="E472" s="57">
        <f t="shared" si="45"/>
        <v>4.0640000000000001</v>
      </c>
      <c r="F472" s="57">
        <f t="shared" si="47"/>
        <v>2853.4359999999988</v>
      </c>
      <c r="G472" s="57">
        <f t="shared" si="46"/>
        <v>4.8259999999999996</v>
      </c>
      <c r="H472" s="6">
        <v>0.16</v>
      </c>
      <c r="I472" s="6">
        <v>0.19</v>
      </c>
    </row>
    <row r="473" spans="1:9" x14ac:dyDescent="0.25">
      <c r="A473" s="12">
        <v>26970</v>
      </c>
      <c r="B473" s="6">
        <f t="shared" si="42"/>
        <v>2</v>
      </c>
      <c r="C473" s="6">
        <f t="shared" si="43"/>
        <v>11</v>
      </c>
      <c r="D473" s="6">
        <f t="shared" si="44"/>
        <v>1973</v>
      </c>
      <c r="E473" s="57">
        <f t="shared" si="45"/>
        <v>23.622</v>
      </c>
      <c r="F473" s="57">
        <f t="shared" si="47"/>
        <v>2877.0579999999986</v>
      </c>
      <c r="G473" s="57">
        <f t="shared" si="46"/>
        <v>6.6040000000000001</v>
      </c>
      <c r="H473" s="6">
        <v>0.93</v>
      </c>
      <c r="I473" s="6">
        <v>0.26</v>
      </c>
    </row>
    <row r="474" spans="1:9" x14ac:dyDescent="0.25">
      <c r="A474" s="12">
        <v>26971</v>
      </c>
      <c r="B474" s="6">
        <f t="shared" si="42"/>
        <v>3</v>
      </c>
      <c r="C474" s="6">
        <f t="shared" si="43"/>
        <v>11</v>
      </c>
      <c r="D474" s="6">
        <f t="shared" si="44"/>
        <v>1973</v>
      </c>
      <c r="E474" s="57">
        <f t="shared" si="45"/>
        <v>0</v>
      </c>
      <c r="F474" s="57">
        <f t="shared" si="47"/>
        <v>2877.0579999999986</v>
      </c>
      <c r="G474" s="57">
        <f t="shared" si="46"/>
        <v>3.0479999999999996</v>
      </c>
      <c r="H474" s="6">
        <v>0</v>
      </c>
      <c r="I474" s="6">
        <v>0.12</v>
      </c>
    </row>
    <row r="475" spans="1:9" x14ac:dyDescent="0.25">
      <c r="A475" s="12">
        <v>26972</v>
      </c>
      <c r="B475" s="6">
        <f t="shared" si="42"/>
        <v>4</v>
      </c>
      <c r="C475" s="6">
        <f t="shared" si="43"/>
        <v>11</v>
      </c>
      <c r="D475" s="6">
        <f t="shared" si="44"/>
        <v>1973</v>
      </c>
      <c r="E475" s="57">
        <f t="shared" si="45"/>
        <v>28.701999999999995</v>
      </c>
      <c r="F475" s="57">
        <f t="shared" si="47"/>
        <v>2905.7599999999984</v>
      </c>
      <c r="G475" s="57">
        <f t="shared" si="46"/>
        <v>3.8099999999999996</v>
      </c>
      <c r="H475" s="6">
        <v>1.1299999999999999</v>
      </c>
      <c r="I475" s="6">
        <v>0.15</v>
      </c>
    </row>
    <row r="476" spans="1:9" x14ac:dyDescent="0.25">
      <c r="A476" s="12">
        <v>26973</v>
      </c>
      <c r="B476" s="6">
        <f t="shared" si="42"/>
        <v>5</v>
      </c>
      <c r="C476" s="6">
        <f t="shared" si="43"/>
        <v>11</v>
      </c>
      <c r="D476" s="6">
        <f t="shared" si="44"/>
        <v>1973</v>
      </c>
      <c r="E476" s="57">
        <f t="shared" si="45"/>
        <v>1.5239999999999998</v>
      </c>
      <c r="F476" s="57">
        <f t="shared" si="47"/>
        <v>2907.2839999999983</v>
      </c>
      <c r="G476" s="57">
        <f t="shared" si="46"/>
        <v>4.8259999999999996</v>
      </c>
      <c r="H476" s="6">
        <v>0.06</v>
      </c>
      <c r="I476" s="6">
        <v>0.19</v>
      </c>
    </row>
    <row r="477" spans="1:9" x14ac:dyDescent="0.25">
      <c r="A477" s="12">
        <v>26974</v>
      </c>
      <c r="B477" s="6">
        <f t="shared" si="42"/>
        <v>6</v>
      </c>
      <c r="C477" s="6">
        <f t="shared" si="43"/>
        <v>11</v>
      </c>
      <c r="D477" s="6">
        <f t="shared" si="44"/>
        <v>1973</v>
      </c>
      <c r="E477" s="57">
        <f t="shared" si="45"/>
        <v>21.335999999999999</v>
      </c>
      <c r="F477" s="57">
        <f t="shared" si="47"/>
        <v>2928.6199999999981</v>
      </c>
      <c r="G477" s="57">
        <f t="shared" si="46"/>
        <v>5.3339999999999996</v>
      </c>
      <c r="H477" s="6">
        <v>0.84</v>
      </c>
      <c r="I477" s="6">
        <v>0.21</v>
      </c>
    </row>
    <row r="478" spans="1:9" x14ac:dyDescent="0.25">
      <c r="A478" s="12">
        <v>26975</v>
      </c>
      <c r="B478" s="6">
        <f t="shared" si="42"/>
        <v>7</v>
      </c>
      <c r="C478" s="6">
        <f t="shared" si="43"/>
        <v>11</v>
      </c>
      <c r="D478" s="6">
        <f t="shared" si="44"/>
        <v>1973</v>
      </c>
      <c r="E478" s="57">
        <f t="shared" si="45"/>
        <v>10.667999999999999</v>
      </c>
      <c r="F478" s="57">
        <f t="shared" si="47"/>
        <v>2939.2879999999982</v>
      </c>
      <c r="G478" s="57">
        <f t="shared" si="46"/>
        <v>4.3180000000000005</v>
      </c>
      <c r="H478" s="6">
        <v>0.42</v>
      </c>
      <c r="I478" s="6">
        <v>0.17</v>
      </c>
    </row>
    <row r="479" spans="1:9" x14ac:dyDescent="0.25">
      <c r="A479" s="12">
        <v>26976</v>
      </c>
      <c r="B479" s="6">
        <f t="shared" si="42"/>
        <v>8</v>
      </c>
      <c r="C479" s="6">
        <f t="shared" si="43"/>
        <v>11</v>
      </c>
      <c r="D479" s="6">
        <f t="shared" si="44"/>
        <v>1973</v>
      </c>
      <c r="E479" s="57">
        <f t="shared" si="45"/>
        <v>6.0959999999999992</v>
      </c>
      <c r="F479" s="57">
        <f t="shared" si="47"/>
        <v>2945.3839999999982</v>
      </c>
      <c r="G479" s="57">
        <f t="shared" si="46"/>
        <v>4.0640000000000001</v>
      </c>
      <c r="H479" s="6">
        <v>0.24</v>
      </c>
      <c r="I479" s="6">
        <v>0.16</v>
      </c>
    </row>
    <row r="480" spans="1:9" x14ac:dyDescent="0.25">
      <c r="A480" s="12">
        <v>26977</v>
      </c>
      <c r="B480" s="6">
        <f t="shared" si="42"/>
        <v>9</v>
      </c>
      <c r="C480" s="6">
        <f t="shared" si="43"/>
        <v>11</v>
      </c>
      <c r="D480" s="6">
        <f t="shared" si="44"/>
        <v>1973</v>
      </c>
      <c r="E480" s="57">
        <f t="shared" si="45"/>
        <v>20.32</v>
      </c>
      <c r="F480" s="57">
        <f t="shared" si="47"/>
        <v>2965.7039999999984</v>
      </c>
      <c r="G480" s="57">
        <f t="shared" si="46"/>
        <v>5.8419999999999996</v>
      </c>
      <c r="H480" s="6">
        <v>0.8</v>
      </c>
      <c r="I480" s="6">
        <v>0.23</v>
      </c>
    </row>
    <row r="481" spans="1:9" x14ac:dyDescent="0.25">
      <c r="A481" s="12">
        <v>26978</v>
      </c>
      <c r="B481" s="6">
        <f t="shared" si="42"/>
        <v>10</v>
      </c>
      <c r="C481" s="6">
        <f t="shared" si="43"/>
        <v>11</v>
      </c>
      <c r="D481" s="6">
        <f t="shared" si="44"/>
        <v>1973</v>
      </c>
      <c r="E481" s="57">
        <f t="shared" si="45"/>
        <v>9.1439999999999984</v>
      </c>
      <c r="F481" s="57">
        <f t="shared" si="47"/>
        <v>2974.8479999999981</v>
      </c>
      <c r="G481" s="57">
        <f t="shared" si="46"/>
        <v>4.3180000000000005</v>
      </c>
      <c r="H481" s="6">
        <v>0.36</v>
      </c>
      <c r="I481" s="6">
        <v>0.17</v>
      </c>
    </row>
    <row r="482" spans="1:9" x14ac:dyDescent="0.25">
      <c r="A482" s="12">
        <v>26979</v>
      </c>
      <c r="B482" s="6">
        <f t="shared" si="42"/>
        <v>11</v>
      </c>
      <c r="C482" s="6">
        <f t="shared" si="43"/>
        <v>11</v>
      </c>
      <c r="D482" s="6">
        <f t="shared" si="44"/>
        <v>1973</v>
      </c>
      <c r="E482" s="57">
        <f t="shared" si="45"/>
        <v>2.794</v>
      </c>
      <c r="F482" s="57">
        <f t="shared" si="47"/>
        <v>2977.641999999998</v>
      </c>
      <c r="G482" s="57">
        <f t="shared" si="46"/>
        <v>3.0479999999999996</v>
      </c>
      <c r="H482" s="6">
        <v>0.11</v>
      </c>
      <c r="I482" s="6">
        <v>0.12</v>
      </c>
    </row>
    <row r="483" spans="1:9" x14ac:dyDescent="0.25">
      <c r="A483" s="12">
        <v>26980</v>
      </c>
      <c r="B483" s="6">
        <f t="shared" si="42"/>
        <v>12</v>
      </c>
      <c r="C483" s="6">
        <f t="shared" si="43"/>
        <v>11</v>
      </c>
      <c r="D483" s="6">
        <f t="shared" si="44"/>
        <v>1973</v>
      </c>
      <c r="E483" s="57">
        <f t="shared" si="45"/>
        <v>14.731999999999998</v>
      </c>
      <c r="F483" s="57">
        <f t="shared" si="47"/>
        <v>2992.373999999998</v>
      </c>
      <c r="G483" s="57">
        <f t="shared" si="46"/>
        <v>4.0640000000000001</v>
      </c>
      <c r="H483" s="6">
        <v>0.57999999999999996</v>
      </c>
      <c r="I483" s="6">
        <v>0.16</v>
      </c>
    </row>
    <row r="484" spans="1:9" x14ac:dyDescent="0.25">
      <c r="A484" s="12">
        <v>26981</v>
      </c>
      <c r="B484" s="6">
        <f t="shared" si="42"/>
        <v>13</v>
      </c>
      <c r="C484" s="6">
        <f t="shared" si="43"/>
        <v>11</v>
      </c>
      <c r="D484" s="6">
        <f t="shared" si="44"/>
        <v>1973</v>
      </c>
      <c r="E484" s="57">
        <f t="shared" si="45"/>
        <v>6.35</v>
      </c>
      <c r="F484" s="57">
        <f t="shared" si="47"/>
        <v>2998.7239999999979</v>
      </c>
      <c r="G484" s="57">
        <f t="shared" si="46"/>
        <v>3.8099999999999996</v>
      </c>
      <c r="H484" s="6">
        <v>0.25</v>
      </c>
      <c r="I484" s="6">
        <v>0.15</v>
      </c>
    </row>
    <row r="485" spans="1:9" x14ac:dyDescent="0.25">
      <c r="A485" s="12">
        <v>26982</v>
      </c>
      <c r="B485" s="6">
        <f t="shared" si="42"/>
        <v>14</v>
      </c>
      <c r="C485" s="6">
        <f t="shared" si="43"/>
        <v>11</v>
      </c>
      <c r="D485" s="6">
        <f t="shared" si="44"/>
        <v>1973</v>
      </c>
      <c r="E485" s="57">
        <f t="shared" si="45"/>
        <v>0</v>
      </c>
      <c r="F485" s="57">
        <f t="shared" si="47"/>
        <v>2998.7239999999979</v>
      </c>
      <c r="G485" s="57">
        <f t="shared" si="46"/>
        <v>2.794</v>
      </c>
      <c r="H485" s="6">
        <v>0</v>
      </c>
      <c r="I485" s="6">
        <v>0.11</v>
      </c>
    </row>
    <row r="486" spans="1:9" x14ac:dyDescent="0.25">
      <c r="A486" s="12">
        <v>26983</v>
      </c>
      <c r="B486" s="6">
        <f t="shared" si="42"/>
        <v>15</v>
      </c>
      <c r="C486" s="6">
        <f t="shared" si="43"/>
        <v>11</v>
      </c>
      <c r="D486" s="6">
        <f t="shared" si="44"/>
        <v>1973</v>
      </c>
      <c r="E486" s="57">
        <f t="shared" si="45"/>
        <v>0</v>
      </c>
      <c r="F486" s="57">
        <f t="shared" si="47"/>
        <v>2998.7239999999979</v>
      </c>
      <c r="G486" s="57">
        <f t="shared" si="46"/>
        <v>5.3339999999999996</v>
      </c>
      <c r="H486" s="6">
        <v>0</v>
      </c>
      <c r="I486" s="6">
        <v>0.21</v>
      </c>
    </row>
    <row r="487" spans="1:9" x14ac:dyDescent="0.25">
      <c r="A487" s="12">
        <v>26984</v>
      </c>
      <c r="B487" s="6">
        <f t="shared" si="42"/>
        <v>16</v>
      </c>
      <c r="C487" s="6">
        <f t="shared" si="43"/>
        <v>11</v>
      </c>
      <c r="D487" s="6">
        <f t="shared" si="44"/>
        <v>1973</v>
      </c>
      <c r="E487" s="57">
        <f t="shared" si="45"/>
        <v>0</v>
      </c>
      <c r="F487" s="57">
        <f t="shared" si="47"/>
        <v>2998.7239999999979</v>
      </c>
      <c r="G487" s="57">
        <f t="shared" si="46"/>
        <v>4.8259999999999996</v>
      </c>
      <c r="H487" s="6">
        <v>0</v>
      </c>
      <c r="I487" s="6">
        <v>0.19</v>
      </c>
    </row>
    <row r="488" spans="1:9" x14ac:dyDescent="0.25">
      <c r="A488" s="12">
        <v>26985</v>
      </c>
      <c r="B488" s="6">
        <f t="shared" si="42"/>
        <v>17</v>
      </c>
      <c r="C488" s="6">
        <f t="shared" si="43"/>
        <v>11</v>
      </c>
      <c r="D488" s="6">
        <f t="shared" si="44"/>
        <v>1973</v>
      </c>
      <c r="E488" s="57">
        <f t="shared" si="45"/>
        <v>0</v>
      </c>
      <c r="F488" s="57">
        <f t="shared" si="47"/>
        <v>2998.7239999999979</v>
      </c>
      <c r="G488" s="57">
        <f t="shared" si="46"/>
        <v>4.8259999999999996</v>
      </c>
      <c r="H488" s="6">
        <v>0</v>
      </c>
      <c r="I488" s="6">
        <v>0.19</v>
      </c>
    </row>
    <row r="489" spans="1:9" x14ac:dyDescent="0.25">
      <c r="A489" s="12">
        <v>26986</v>
      </c>
      <c r="B489" s="6">
        <f t="shared" ref="B489:B552" si="48">+DAY(A489)</f>
        <v>18</v>
      </c>
      <c r="C489" s="6">
        <f t="shared" ref="C489:C552" si="49">+MONTH(A489)</f>
        <v>11</v>
      </c>
      <c r="D489" s="6">
        <f t="shared" ref="D489:D552" si="50">+YEAR(A489)</f>
        <v>1973</v>
      </c>
      <c r="E489" s="57">
        <f t="shared" si="45"/>
        <v>0</v>
      </c>
      <c r="F489" s="57">
        <f t="shared" si="47"/>
        <v>2998.7239999999979</v>
      </c>
      <c r="G489" s="57">
        <f t="shared" si="46"/>
        <v>4.5719999999999992</v>
      </c>
      <c r="H489" s="6">
        <v>0</v>
      </c>
      <c r="I489" s="6">
        <v>0.18</v>
      </c>
    </row>
    <row r="490" spans="1:9" x14ac:dyDescent="0.25">
      <c r="A490" s="12">
        <v>26987</v>
      </c>
      <c r="B490" s="6">
        <f t="shared" si="48"/>
        <v>19</v>
      </c>
      <c r="C490" s="6">
        <f t="shared" si="49"/>
        <v>11</v>
      </c>
      <c r="D490" s="6">
        <f t="shared" si="50"/>
        <v>1973</v>
      </c>
      <c r="E490" s="57">
        <f t="shared" si="45"/>
        <v>0</v>
      </c>
      <c r="F490" s="57">
        <f t="shared" si="47"/>
        <v>2998.7239999999979</v>
      </c>
      <c r="G490" s="57">
        <f t="shared" si="46"/>
        <v>4.3180000000000005</v>
      </c>
      <c r="H490" s="6">
        <v>0</v>
      </c>
      <c r="I490" s="6">
        <v>0.17</v>
      </c>
    </row>
    <row r="491" spans="1:9" x14ac:dyDescent="0.25">
      <c r="A491" s="12">
        <v>26988</v>
      </c>
      <c r="B491" s="6">
        <f t="shared" si="48"/>
        <v>20</v>
      </c>
      <c r="C491" s="6">
        <f t="shared" si="49"/>
        <v>11</v>
      </c>
      <c r="D491" s="6">
        <f t="shared" si="50"/>
        <v>1973</v>
      </c>
      <c r="E491" s="57">
        <f t="shared" si="45"/>
        <v>0</v>
      </c>
      <c r="F491" s="57">
        <f t="shared" si="47"/>
        <v>2998.7239999999979</v>
      </c>
      <c r="G491" s="57">
        <f t="shared" si="46"/>
        <v>4.5719999999999992</v>
      </c>
      <c r="H491" s="6">
        <v>0</v>
      </c>
      <c r="I491" s="6">
        <v>0.18</v>
      </c>
    </row>
    <row r="492" spans="1:9" x14ac:dyDescent="0.25">
      <c r="A492" s="12">
        <v>26989</v>
      </c>
      <c r="B492" s="6">
        <f t="shared" si="48"/>
        <v>21</v>
      </c>
      <c r="C492" s="6">
        <f t="shared" si="49"/>
        <v>11</v>
      </c>
      <c r="D492" s="6">
        <f t="shared" si="50"/>
        <v>1973</v>
      </c>
      <c r="E492" s="57">
        <f t="shared" si="45"/>
        <v>0</v>
      </c>
      <c r="F492" s="57">
        <f t="shared" si="47"/>
        <v>2998.7239999999979</v>
      </c>
      <c r="G492" s="57">
        <f t="shared" si="46"/>
        <v>4.8259999999999996</v>
      </c>
      <c r="H492" s="6">
        <v>0</v>
      </c>
      <c r="I492" s="6">
        <v>0.19</v>
      </c>
    </row>
    <row r="493" spans="1:9" x14ac:dyDescent="0.25">
      <c r="A493" s="12">
        <v>26990</v>
      </c>
      <c r="B493" s="6">
        <f t="shared" si="48"/>
        <v>22</v>
      </c>
      <c r="C493" s="6">
        <f t="shared" si="49"/>
        <v>11</v>
      </c>
      <c r="D493" s="6">
        <f t="shared" si="50"/>
        <v>1973</v>
      </c>
      <c r="E493" s="57">
        <f t="shared" si="45"/>
        <v>0</v>
      </c>
      <c r="F493" s="57">
        <f t="shared" si="47"/>
        <v>2998.7239999999979</v>
      </c>
      <c r="G493" s="57">
        <f t="shared" si="46"/>
        <v>4.8259999999999996</v>
      </c>
      <c r="H493" s="6">
        <v>0</v>
      </c>
      <c r="I493" s="6">
        <v>0.19</v>
      </c>
    </row>
    <row r="494" spans="1:9" x14ac:dyDescent="0.25">
      <c r="A494" s="12">
        <v>26991</v>
      </c>
      <c r="B494" s="6">
        <f t="shared" si="48"/>
        <v>23</v>
      </c>
      <c r="C494" s="6">
        <f t="shared" si="49"/>
        <v>11</v>
      </c>
      <c r="D494" s="6">
        <f t="shared" si="50"/>
        <v>1973</v>
      </c>
      <c r="E494" s="57">
        <f t="shared" si="45"/>
        <v>0</v>
      </c>
      <c r="F494" s="57">
        <f t="shared" si="47"/>
        <v>2998.7239999999979</v>
      </c>
      <c r="G494" s="57">
        <f t="shared" si="46"/>
        <v>5.3339999999999996</v>
      </c>
      <c r="H494" s="6">
        <v>0</v>
      </c>
      <c r="I494" s="6">
        <v>0.21</v>
      </c>
    </row>
    <row r="495" spans="1:9" x14ac:dyDescent="0.25">
      <c r="A495" s="12">
        <v>26992</v>
      </c>
      <c r="B495" s="6">
        <f t="shared" si="48"/>
        <v>24</v>
      </c>
      <c r="C495" s="6">
        <f t="shared" si="49"/>
        <v>11</v>
      </c>
      <c r="D495" s="6">
        <f t="shared" si="50"/>
        <v>1973</v>
      </c>
      <c r="E495" s="57">
        <f t="shared" ref="E495:E558" si="51">+H495*25.4</f>
        <v>0</v>
      </c>
      <c r="F495" s="57">
        <f t="shared" si="47"/>
        <v>2998.7239999999979</v>
      </c>
      <c r="G495" s="57">
        <f t="shared" ref="G495:G558" si="52">+I495*25.4</f>
        <v>6.0959999999999992</v>
      </c>
      <c r="H495" s="6">
        <v>0</v>
      </c>
      <c r="I495" s="6">
        <v>0.24</v>
      </c>
    </row>
    <row r="496" spans="1:9" x14ac:dyDescent="0.25">
      <c r="A496" s="12">
        <v>26993</v>
      </c>
      <c r="B496" s="6">
        <f t="shared" si="48"/>
        <v>25</v>
      </c>
      <c r="C496" s="6">
        <f t="shared" si="49"/>
        <v>11</v>
      </c>
      <c r="D496" s="6">
        <f t="shared" si="50"/>
        <v>1973</v>
      </c>
      <c r="E496" s="57">
        <f t="shared" si="51"/>
        <v>0</v>
      </c>
      <c r="F496" s="57">
        <f t="shared" ref="F496:F559" si="53">+E496+F495</f>
        <v>2998.7239999999979</v>
      </c>
      <c r="G496" s="57">
        <f t="shared" si="52"/>
        <v>5.5880000000000001</v>
      </c>
      <c r="H496" s="6">
        <v>0</v>
      </c>
      <c r="I496" s="6">
        <v>0.22</v>
      </c>
    </row>
    <row r="497" spans="1:9" x14ac:dyDescent="0.25">
      <c r="A497" s="12">
        <v>26994</v>
      </c>
      <c r="B497" s="6">
        <f t="shared" si="48"/>
        <v>26</v>
      </c>
      <c r="C497" s="6">
        <f t="shared" si="49"/>
        <v>11</v>
      </c>
      <c r="D497" s="6">
        <f t="shared" si="50"/>
        <v>1973</v>
      </c>
      <c r="E497" s="57">
        <f t="shared" si="51"/>
        <v>0</v>
      </c>
      <c r="F497" s="57">
        <f t="shared" si="53"/>
        <v>2998.7239999999979</v>
      </c>
      <c r="G497" s="57">
        <f t="shared" si="52"/>
        <v>4.5719999999999992</v>
      </c>
      <c r="H497" s="6">
        <v>0</v>
      </c>
      <c r="I497" s="6">
        <v>0.18</v>
      </c>
    </row>
    <row r="498" spans="1:9" x14ac:dyDescent="0.25">
      <c r="A498" s="12">
        <v>26995</v>
      </c>
      <c r="B498" s="6">
        <f t="shared" si="48"/>
        <v>27</v>
      </c>
      <c r="C498" s="6">
        <f t="shared" si="49"/>
        <v>11</v>
      </c>
      <c r="D498" s="6">
        <f t="shared" si="50"/>
        <v>1973</v>
      </c>
      <c r="E498" s="57">
        <f t="shared" si="51"/>
        <v>0</v>
      </c>
      <c r="F498" s="57">
        <f t="shared" si="53"/>
        <v>2998.7239999999979</v>
      </c>
      <c r="G498" s="57">
        <f t="shared" si="52"/>
        <v>5.3339999999999996</v>
      </c>
      <c r="H498" s="6">
        <v>0</v>
      </c>
      <c r="I498" s="6">
        <v>0.21</v>
      </c>
    </row>
    <row r="499" spans="1:9" x14ac:dyDescent="0.25">
      <c r="A499" s="12">
        <v>26996</v>
      </c>
      <c r="B499" s="6">
        <f t="shared" si="48"/>
        <v>28</v>
      </c>
      <c r="C499" s="6">
        <f t="shared" si="49"/>
        <v>11</v>
      </c>
      <c r="D499" s="6">
        <f t="shared" si="50"/>
        <v>1973</v>
      </c>
      <c r="E499" s="57">
        <f t="shared" si="51"/>
        <v>0</v>
      </c>
      <c r="F499" s="57">
        <f t="shared" si="53"/>
        <v>2998.7239999999979</v>
      </c>
      <c r="G499" s="57">
        <f t="shared" si="52"/>
        <v>5.5880000000000001</v>
      </c>
      <c r="H499" s="6">
        <v>0</v>
      </c>
      <c r="I499" s="6">
        <v>0.22</v>
      </c>
    </row>
    <row r="500" spans="1:9" x14ac:dyDescent="0.25">
      <c r="A500" s="12">
        <v>26997</v>
      </c>
      <c r="B500" s="6">
        <f t="shared" si="48"/>
        <v>29</v>
      </c>
      <c r="C500" s="6">
        <f t="shared" si="49"/>
        <v>11</v>
      </c>
      <c r="D500" s="6">
        <f t="shared" si="50"/>
        <v>1973</v>
      </c>
      <c r="E500" s="57">
        <f t="shared" si="51"/>
        <v>0</v>
      </c>
      <c r="F500" s="57">
        <f t="shared" si="53"/>
        <v>2998.7239999999979</v>
      </c>
      <c r="G500" s="57">
        <f t="shared" si="52"/>
        <v>4.8259999999999996</v>
      </c>
      <c r="H500" s="6">
        <v>0</v>
      </c>
      <c r="I500" s="6">
        <v>0.19</v>
      </c>
    </row>
    <row r="501" spans="1:9" x14ac:dyDescent="0.25">
      <c r="A501" s="12">
        <v>26998</v>
      </c>
      <c r="B501" s="6">
        <f t="shared" si="48"/>
        <v>30</v>
      </c>
      <c r="C501" s="6">
        <f t="shared" si="49"/>
        <v>11</v>
      </c>
      <c r="D501" s="6">
        <f t="shared" si="50"/>
        <v>1973</v>
      </c>
      <c r="E501" s="57">
        <f t="shared" si="51"/>
        <v>0</v>
      </c>
      <c r="F501" s="57">
        <f t="shared" si="53"/>
        <v>2998.7239999999979</v>
      </c>
      <c r="G501" s="57">
        <f t="shared" si="52"/>
        <v>3.8099999999999996</v>
      </c>
      <c r="H501" s="6">
        <v>0</v>
      </c>
      <c r="I501" s="6">
        <v>0.15</v>
      </c>
    </row>
    <row r="502" spans="1:9" x14ac:dyDescent="0.25">
      <c r="A502" s="12">
        <v>26999</v>
      </c>
      <c r="B502" s="6">
        <f t="shared" si="48"/>
        <v>1</v>
      </c>
      <c r="C502" s="6">
        <f t="shared" si="49"/>
        <v>12</v>
      </c>
      <c r="D502" s="6">
        <f t="shared" si="50"/>
        <v>1973</v>
      </c>
      <c r="E502" s="57">
        <f t="shared" si="51"/>
        <v>0</v>
      </c>
      <c r="F502" s="57">
        <f t="shared" si="53"/>
        <v>2998.7239999999979</v>
      </c>
      <c r="G502" s="57">
        <f t="shared" si="52"/>
        <v>4.3180000000000005</v>
      </c>
      <c r="H502" s="6">
        <v>0</v>
      </c>
      <c r="I502" s="6">
        <v>0.17</v>
      </c>
    </row>
    <row r="503" spans="1:9" x14ac:dyDescent="0.25">
      <c r="A503" s="12">
        <v>27000</v>
      </c>
      <c r="B503" s="6">
        <f t="shared" si="48"/>
        <v>2</v>
      </c>
      <c r="C503" s="6">
        <f t="shared" si="49"/>
        <v>12</v>
      </c>
      <c r="D503" s="6">
        <f t="shared" si="50"/>
        <v>1973</v>
      </c>
      <c r="E503" s="57">
        <f t="shared" si="51"/>
        <v>0</v>
      </c>
      <c r="F503" s="57">
        <f t="shared" si="53"/>
        <v>2998.7239999999979</v>
      </c>
      <c r="G503" s="57">
        <f t="shared" si="52"/>
        <v>4.8259999999999996</v>
      </c>
      <c r="H503" s="6">
        <v>0</v>
      </c>
      <c r="I503" s="6">
        <v>0.19</v>
      </c>
    </row>
    <row r="504" spans="1:9" x14ac:dyDescent="0.25">
      <c r="A504" s="12">
        <v>27001</v>
      </c>
      <c r="B504" s="6">
        <f t="shared" si="48"/>
        <v>3</v>
      </c>
      <c r="C504" s="6">
        <f t="shared" si="49"/>
        <v>12</v>
      </c>
      <c r="D504" s="6">
        <f t="shared" si="50"/>
        <v>1973</v>
      </c>
      <c r="E504" s="57">
        <f t="shared" si="51"/>
        <v>0</v>
      </c>
      <c r="F504" s="57">
        <f t="shared" si="53"/>
        <v>2998.7239999999979</v>
      </c>
      <c r="G504" s="57">
        <f t="shared" si="52"/>
        <v>4.5719999999999992</v>
      </c>
      <c r="H504" s="6">
        <v>0</v>
      </c>
      <c r="I504" s="6">
        <v>0.18</v>
      </c>
    </row>
    <row r="505" spans="1:9" x14ac:dyDescent="0.25">
      <c r="A505" s="12">
        <v>27002</v>
      </c>
      <c r="B505" s="6">
        <f t="shared" si="48"/>
        <v>4</v>
      </c>
      <c r="C505" s="6">
        <f t="shared" si="49"/>
        <v>12</v>
      </c>
      <c r="D505" s="6">
        <f t="shared" si="50"/>
        <v>1973</v>
      </c>
      <c r="E505" s="57">
        <f t="shared" si="51"/>
        <v>0</v>
      </c>
      <c r="F505" s="57">
        <f t="shared" si="53"/>
        <v>2998.7239999999979</v>
      </c>
      <c r="G505" s="57">
        <f t="shared" si="52"/>
        <v>4.8259999999999996</v>
      </c>
      <c r="H505" s="6">
        <v>0</v>
      </c>
      <c r="I505" s="6">
        <v>0.19</v>
      </c>
    </row>
    <row r="506" spans="1:9" x14ac:dyDescent="0.25">
      <c r="A506" s="12">
        <v>27003</v>
      </c>
      <c r="B506" s="6">
        <f t="shared" si="48"/>
        <v>5</v>
      </c>
      <c r="C506" s="6">
        <f t="shared" si="49"/>
        <v>12</v>
      </c>
      <c r="D506" s="6">
        <f t="shared" si="50"/>
        <v>1973</v>
      </c>
      <c r="E506" s="57">
        <f t="shared" si="51"/>
        <v>0</v>
      </c>
      <c r="F506" s="57">
        <f t="shared" si="53"/>
        <v>2998.7239999999979</v>
      </c>
      <c r="G506" s="57">
        <f t="shared" si="52"/>
        <v>4.8259999999999996</v>
      </c>
      <c r="H506" s="6">
        <v>0</v>
      </c>
      <c r="I506" s="6">
        <v>0.19</v>
      </c>
    </row>
    <row r="507" spans="1:9" x14ac:dyDescent="0.25">
      <c r="A507" s="12">
        <v>27004</v>
      </c>
      <c r="B507" s="6">
        <f t="shared" si="48"/>
        <v>6</v>
      </c>
      <c r="C507" s="6">
        <f t="shared" si="49"/>
        <v>12</v>
      </c>
      <c r="D507" s="6">
        <f t="shared" si="50"/>
        <v>1973</v>
      </c>
      <c r="E507" s="57">
        <f t="shared" si="51"/>
        <v>0</v>
      </c>
      <c r="F507" s="57">
        <f t="shared" si="53"/>
        <v>2998.7239999999979</v>
      </c>
      <c r="G507" s="57">
        <f t="shared" si="52"/>
        <v>4.5719999999999992</v>
      </c>
      <c r="H507" s="6">
        <v>0</v>
      </c>
      <c r="I507" s="6">
        <v>0.18</v>
      </c>
    </row>
    <row r="508" spans="1:9" x14ac:dyDescent="0.25">
      <c r="A508" s="12">
        <v>27005</v>
      </c>
      <c r="B508" s="6">
        <f t="shared" si="48"/>
        <v>7</v>
      </c>
      <c r="C508" s="6">
        <f t="shared" si="49"/>
        <v>12</v>
      </c>
      <c r="D508" s="6">
        <f t="shared" si="50"/>
        <v>1973</v>
      </c>
      <c r="E508" s="57">
        <f t="shared" si="51"/>
        <v>0</v>
      </c>
      <c r="F508" s="57">
        <f t="shared" si="53"/>
        <v>2998.7239999999979</v>
      </c>
      <c r="G508" s="57">
        <f t="shared" si="52"/>
        <v>5.3339999999999996</v>
      </c>
      <c r="H508" s="6">
        <v>0</v>
      </c>
      <c r="I508" s="6">
        <v>0.21</v>
      </c>
    </row>
    <row r="509" spans="1:9" x14ac:dyDescent="0.25">
      <c r="A509" s="12">
        <v>27006</v>
      </c>
      <c r="B509" s="6">
        <f t="shared" si="48"/>
        <v>8</v>
      </c>
      <c r="C509" s="6">
        <f t="shared" si="49"/>
        <v>12</v>
      </c>
      <c r="D509" s="6">
        <f t="shared" si="50"/>
        <v>1973</v>
      </c>
      <c r="E509" s="57">
        <f t="shared" si="51"/>
        <v>0</v>
      </c>
      <c r="F509" s="57">
        <f t="shared" si="53"/>
        <v>2998.7239999999979</v>
      </c>
      <c r="G509" s="57">
        <f t="shared" si="52"/>
        <v>4.8259999999999996</v>
      </c>
      <c r="H509" s="6">
        <v>0</v>
      </c>
      <c r="I509" s="6">
        <v>0.19</v>
      </c>
    </row>
    <row r="510" spans="1:9" x14ac:dyDescent="0.25">
      <c r="A510" s="12">
        <v>27007</v>
      </c>
      <c r="B510" s="6">
        <f t="shared" si="48"/>
        <v>9</v>
      </c>
      <c r="C510" s="6">
        <f t="shared" si="49"/>
        <v>12</v>
      </c>
      <c r="D510" s="6">
        <f t="shared" si="50"/>
        <v>1973</v>
      </c>
      <c r="E510" s="57">
        <f t="shared" si="51"/>
        <v>0</v>
      </c>
      <c r="F510" s="57">
        <f t="shared" si="53"/>
        <v>2998.7239999999979</v>
      </c>
      <c r="G510" s="57">
        <f t="shared" si="52"/>
        <v>4.3180000000000005</v>
      </c>
      <c r="H510" s="6">
        <v>0</v>
      </c>
      <c r="I510" s="6">
        <v>0.17</v>
      </c>
    </row>
    <row r="511" spans="1:9" x14ac:dyDescent="0.25">
      <c r="A511" s="12">
        <v>27008</v>
      </c>
      <c r="B511" s="6">
        <f t="shared" si="48"/>
        <v>10</v>
      </c>
      <c r="C511" s="6">
        <f t="shared" si="49"/>
        <v>12</v>
      </c>
      <c r="D511" s="6">
        <f t="shared" si="50"/>
        <v>1973</v>
      </c>
      <c r="E511" s="57">
        <f t="shared" si="51"/>
        <v>0</v>
      </c>
      <c r="F511" s="57">
        <f t="shared" si="53"/>
        <v>2998.7239999999979</v>
      </c>
      <c r="G511" s="57">
        <f t="shared" si="52"/>
        <v>6.0959999999999992</v>
      </c>
      <c r="H511" s="6">
        <v>0</v>
      </c>
      <c r="I511" s="6">
        <v>0.24</v>
      </c>
    </row>
    <row r="512" spans="1:9" x14ac:dyDescent="0.25">
      <c r="A512" s="12">
        <v>27009</v>
      </c>
      <c r="B512" s="6">
        <f t="shared" si="48"/>
        <v>11</v>
      </c>
      <c r="C512" s="6">
        <f t="shared" si="49"/>
        <v>12</v>
      </c>
      <c r="D512" s="6">
        <f t="shared" si="50"/>
        <v>1973</v>
      </c>
      <c r="E512" s="57">
        <f t="shared" si="51"/>
        <v>0</v>
      </c>
      <c r="F512" s="57">
        <f t="shared" si="53"/>
        <v>2998.7239999999979</v>
      </c>
      <c r="G512" s="57">
        <f t="shared" si="52"/>
        <v>5.08</v>
      </c>
      <c r="H512" s="6">
        <v>0</v>
      </c>
      <c r="I512" s="6">
        <v>0.2</v>
      </c>
    </row>
    <row r="513" spans="1:9" x14ac:dyDescent="0.25">
      <c r="A513" s="12">
        <v>27010</v>
      </c>
      <c r="B513" s="6">
        <f t="shared" si="48"/>
        <v>12</v>
      </c>
      <c r="C513" s="6">
        <f t="shared" si="49"/>
        <v>12</v>
      </c>
      <c r="D513" s="6">
        <f t="shared" si="50"/>
        <v>1973</v>
      </c>
      <c r="E513" s="57">
        <f t="shared" si="51"/>
        <v>0</v>
      </c>
      <c r="F513" s="57">
        <f t="shared" si="53"/>
        <v>2998.7239999999979</v>
      </c>
      <c r="G513" s="57">
        <f t="shared" si="52"/>
        <v>3.8099999999999996</v>
      </c>
      <c r="H513" s="6">
        <v>0</v>
      </c>
      <c r="I513" s="6">
        <v>0.15</v>
      </c>
    </row>
    <row r="514" spans="1:9" x14ac:dyDescent="0.25">
      <c r="A514" s="12">
        <v>27011</v>
      </c>
      <c r="B514" s="6">
        <f t="shared" si="48"/>
        <v>13</v>
      </c>
      <c r="C514" s="6">
        <f t="shared" si="49"/>
        <v>12</v>
      </c>
      <c r="D514" s="6">
        <f t="shared" si="50"/>
        <v>1973</v>
      </c>
      <c r="E514" s="57">
        <f t="shared" si="51"/>
        <v>0</v>
      </c>
      <c r="F514" s="57">
        <f t="shared" si="53"/>
        <v>2998.7239999999979</v>
      </c>
      <c r="G514" s="57">
        <f t="shared" si="52"/>
        <v>6.0959999999999992</v>
      </c>
      <c r="H514" s="6">
        <v>0</v>
      </c>
      <c r="I514" s="6">
        <v>0.24</v>
      </c>
    </row>
    <row r="515" spans="1:9" x14ac:dyDescent="0.25">
      <c r="A515" s="12">
        <v>27012</v>
      </c>
      <c r="B515" s="6">
        <f t="shared" si="48"/>
        <v>14</v>
      </c>
      <c r="C515" s="6">
        <f t="shared" si="49"/>
        <v>12</v>
      </c>
      <c r="D515" s="6">
        <f t="shared" si="50"/>
        <v>1973</v>
      </c>
      <c r="E515" s="57">
        <f t="shared" si="51"/>
        <v>0</v>
      </c>
      <c r="F515" s="57">
        <f t="shared" si="53"/>
        <v>2998.7239999999979</v>
      </c>
      <c r="G515" s="57">
        <f t="shared" si="52"/>
        <v>5.5880000000000001</v>
      </c>
      <c r="H515" s="6">
        <v>0</v>
      </c>
      <c r="I515" s="6">
        <v>0.22</v>
      </c>
    </row>
    <row r="516" spans="1:9" x14ac:dyDescent="0.25">
      <c r="A516" s="12">
        <v>27013</v>
      </c>
      <c r="B516" s="6">
        <f t="shared" si="48"/>
        <v>15</v>
      </c>
      <c r="C516" s="6">
        <f t="shared" si="49"/>
        <v>12</v>
      </c>
      <c r="D516" s="6">
        <f t="shared" si="50"/>
        <v>1973</v>
      </c>
      <c r="E516" s="57">
        <f t="shared" si="51"/>
        <v>0</v>
      </c>
      <c r="F516" s="57">
        <f t="shared" si="53"/>
        <v>2998.7239999999979</v>
      </c>
      <c r="G516" s="57">
        <f t="shared" si="52"/>
        <v>5.3339999999999996</v>
      </c>
      <c r="H516" s="6">
        <v>0</v>
      </c>
      <c r="I516" s="6">
        <v>0.21</v>
      </c>
    </row>
    <row r="517" spans="1:9" x14ac:dyDescent="0.25">
      <c r="A517" s="12">
        <v>27014</v>
      </c>
      <c r="B517" s="6">
        <f t="shared" si="48"/>
        <v>16</v>
      </c>
      <c r="C517" s="6">
        <f t="shared" si="49"/>
        <v>12</v>
      </c>
      <c r="D517" s="6">
        <f t="shared" si="50"/>
        <v>1973</v>
      </c>
      <c r="E517" s="57">
        <f t="shared" si="51"/>
        <v>0</v>
      </c>
      <c r="F517" s="57">
        <f t="shared" si="53"/>
        <v>2998.7239999999979</v>
      </c>
      <c r="G517" s="57">
        <f t="shared" si="52"/>
        <v>3.556</v>
      </c>
      <c r="H517" s="6">
        <v>0</v>
      </c>
      <c r="I517" s="6">
        <v>0.14000000000000001</v>
      </c>
    </row>
    <row r="518" spans="1:9" x14ac:dyDescent="0.25">
      <c r="A518" s="12">
        <v>27015</v>
      </c>
      <c r="B518" s="6">
        <f t="shared" si="48"/>
        <v>17</v>
      </c>
      <c r="C518" s="6">
        <f t="shared" si="49"/>
        <v>12</v>
      </c>
      <c r="D518" s="6">
        <f t="shared" si="50"/>
        <v>1973</v>
      </c>
      <c r="E518" s="57">
        <f t="shared" si="51"/>
        <v>0</v>
      </c>
      <c r="F518" s="57">
        <f t="shared" si="53"/>
        <v>2998.7239999999979</v>
      </c>
      <c r="G518" s="57">
        <f t="shared" si="52"/>
        <v>5.5880000000000001</v>
      </c>
      <c r="H518" s="6">
        <v>0</v>
      </c>
      <c r="I518" s="6">
        <v>0.22</v>
      </c>
    </row>
    <row r="519" spans="1:9" x14ac:dyDescent="0.25">
      <c r="A519" s="12">
        <v>27016</v>
      </c>
      <c r="B519" s="6">
        <f t="shared" si="48"/>
        <v>18</v>
      </c>
      <c r="C519" s="6">
        <f t="shared" si="49"/>
        <v>12</v>
      </c>
      <c r="D519" s="6">
        <f t="shared" si="50"/>
        <v>1973</v>
      </c>
      <c r="E519" s="57">
        <f t="shared" si="51"/>
        <v>0</v>
      </c>
      <c r="F519" s="57">
        <f t="shared" si="53"/>
        <v>2998.7239999999979</v>
      </c>
      <c r="G519" s="57">
        <f t="shared" si="52"/>
        <v>5.8419999999999996</v>
      </c>
      <c r="H519" s="6">
        <v>0</v>
      </c>
      <c r="I519" s="6">
        <v>0.23</v>
      </c>
    </row>
    <row r="520" spans="1:9" x14ac:dyDescent="0.25">
      <c r="A520" s="12">
        <v>27017</v>
      </c>
      <c r="B520" s="6">
        <f t="shared" si="48"/>
        <v>19</v>
      </c>
      <c r="C520" s="6">
        <f t="shared" si="49"/>
        <v>12</v>
      </c>
      <c r="D520" s="6">
        <f t="shared" si="50"/>
        <v>1973</v>
      </c>
      <c r="E520" s="57">
        <f t="shared" si="51"/>
        <v>0</v>
      </c>
      <c r="F520" s="57">
        <f t="shared" si="53"/>
        <v>2998.7239999999979</v>
      </c>
      <c r="G520" s="57">
        <f t="shared" si="52"/>
        <v>5.3339999999999996</v>
      </c>
      <c r="H520" s="6">
        <v>0</v>
      </c>
      <c r="I520" s="6">
        <v>0.21</v>
      </c>
    </row>
    <row r="521" spans="1:9" x14ac:dyDescent="0.25">
      <c r="A521" s="12">
        <v>27018</v>
      </c>
      <c r="B521" s="6">
        <f t="shared" si="48"/>
        <v>20</v>
      </c>
      <c r="C521" s="6">
        <f t="shared" si="49"/>
        <v>12</v>
      </c>
      <c r="D521" s="6">
        <f t="shared" si="50"/>
        <v>1973</v>
      </c>
      <c r="E521" s="57">
        <f t="shared" si="51"/>
        <v>0</v>
      </c>
      <c r="F521" s="57">
        <f t="shared" si="53"/>
        <v>2998.7239999999979</v>
      </c>
      <c r="G521" s="57">
        <f t="shared" si="52"/>
        <v>4.8259999999999996</v>
      </c>
      <c r="H521" s="6">
        <v>0</v>
      </c>
      <c r="I521" s="6">
        <v>0.19</v>
      </c>
    </row>
    <row r="522" spans="1:9" x14ac:dyDescent="0.25">
      <c r="A522" s="12">
        <v>27019</v>
      </c>
      <c r="B522" s="6">
        <f t="shared" si="48"/>
        <v>21</v>
      </c>
      <c r="C522" s="6">
        <f t="shared" si="49"/>
        <v>12</v>
      </c>
      <c r="D522" s="6">
        <f t="shared" si="50"/>
        <v>1973</v>
      </c>
      <c r="E522" s="57">
        <f t="shared" si="51"/>
        <v>0</v>
      </c>
      <c r="F522" s="57">
        <f t="shared" si="53"/>
        <v>2998.7239999999979</v>
      </c>
      <c r="G522" s="57">
        <f t="shared" si="52"/>
        <v>5.08</v>
      </c>
      <c r="H522" s="6">
        <v>0</v>
      </c>
      <c r="I522" s="6">
        <v>0.2</v>
      </c>
    </row>
    <row r="523" spans="1:9" x14ac:dyDescent="0.25">
      <c r="A523" s="12">
        <v>27020</v>
      </c>
      <c r="B523" s="6">
        <f t="shared" si="48"/>
        <v>22</v>
      </c>
      <c r="C523" s="6">
        <f t="shared" si="49"/>
        <v>12</v>
      </c>
      <c r="D523" s="6">
        <f t="shared" si="50"/>
        <v>1973</v>
      </c>
      <c r="E523" s="57">
        <f t="shared" si="51"/>
        <v>0</v>
      </c>
      <c r="F523" s="57">
        <f t="shared" si="53"/>
        <v>2998.7239999999979</v>
      </c>
      <c r="G523" s="57">
        <f t="shared" si="52"/>
        <v>5.08</v>
      </c>
      <c r="H523" s="6">
        <v>0</v>
      </c>
      <c r="I523" s="6">
        <v>0.2</v>
      </c>
    </row>
    <row r="524" spans="1:9" x14ac:dyDescent="0.25">
      <c r="A524" s="12">
        <v>27021</v>
      </c>
      <c r="B524" s="6">
        <f t="shared" si="48"/>
        <v>23</v>
      </c>
      <c r="C524" s="6">
        <f t="shared" si="49"/>
        <v>12</v>
      </c>
      <c r="D524" s="6">
        <f t="shared" si="50"/>
        <v>1973</v>
      </c>
      <c r="E524" s="57">
        <f t="shared" si="51"/>
        <v>0</v>
      </c>
      <c r="F524" s="57">
        <f t="shared" si="53"/>
        <v>2998.7239999999979</v>
      </c>
      <c r="G524" s="57">
        <f t="shared" si="52"/>
        <v>6.0959999999999992</v>
      </c>
      <c r="H524" s="6">
        <v>0</v>
      </c>
      <c r="I524" s="6">
        <v>0.24</v>
      </c>
    </row>
    <row r="525" spans="1:9" x14ac:dyDescent="0.25">
      <c r="A525" s="12">
        <v>27022</v>
      </c>
      <c r="B525" s="6">
        <f t="shared" si="48"/>
        <v>24</v>
      </c>
      <c r="C525" s="6">
        <f t="shared" si="49"/>
        <v>12</v>
      </c>
      <c r="D525" s="6">
        <f t="shared" si="50"/>
        <v>1973</v>
      </c>
      <c r="E525" s="57">
        <f t="shared" si="51"/>
        <v>0</v>
      </c>
      <c r="F525" s="57">
        <f t="shared" si="53"/>
        <v>2998.7239999999979</v>
      </c>
      <c r="G525" s="57">
        <f t="shared" si="52"/>
        <v>5.5880000000000001</v>
      </c>
      <c r="H525" s="6">
        <v>0</v>
      </c>
      <c r="I525" s="6">
        <v>0.22</v>
      </c>
    </row>
    <row r="526" spans="1:9" x14ac:dyDescent="0.25">
      <c r="A526" s="12">
        <v>27023</v>
      </c>
      <c r="B526" s="6">
        <f t="shared" si="48"/>
        <v>25</v>
      </c>
      <c r="C526" s="6">
        <f t="shared" si="49"/>
        <v>12</v>
      </c>
      <c r="D526" s="6">
        <f t="shared" si="50"/>
        <v>1973</v>
      </c>
      <c r="E526" s="57">
        <f t="shared" si="51"/>
        <v>48.26</v>
      </c>
      <c r="F526" s="57">
        <f t="shared" si="53"/>
        <v>3046.9839999999981</v>
      </c>
      <c r="G526" s="57">
        <f t="shared" si="52"/>
        <v>2.54</v>
      </c>
      <c r="H526" s="6">
        <v>1.9</v>
      </c>
      <c r="I526" s="6">
        <v>0.1</v>
      </c>
    </row>
    <row r="527" spans="1:9" x14ac:dyDescent="0.25">
      <c r="A527" s="12">
        <v>27024</v>
      </c>
      <c r="B527" s="6">
        <f t="shared" si="48"/>
        <v>26</v>
      </c>
      <c r="C527" s="6">
        <f t="shared" si="49"/>
        <v>12</v>
      </c>
      <c r="D527" s="6">
        <f t="shared" si="50"/>
        <v>1973</v>
      </c>
      <c r="E527" s="57">
        <f t="shared" si="51"/>
        <v>0</v>
      </c>
      <c r="F527" s="57">
        <f t="shared" si="53"/>
        <v>3046.9839999999981</v>
      </c>
      <c r="G527" s="57">
        <f t="shared" si="52"/>
        <v>2.2859999999999996</v>
      </c>
      <c r="H527" s="6">
        <v>0</v>
      </c>
      <c r="I527" s="6">
        <v>0.09</v>
      </c>
    </row>
    <row r="528" spans="1:9" x14ac:dyDescent="0.25">
      <c r="A528" s="12">
        <v>27025</v>
      </c>
      <c r="B528" s="6">
        <f t="shared" si="48"/>
        <v>27</v>
      </c>
      <c r="C528" s="6">
        <f t="shared" si="49"/>
        <v>12</v>
      </c>
      <c r="D528" s="6">
        <f t="shared" si="50"/>
        <v>1973</v>
      </c>
      <c r="E528" s="57">
        <f t="shared" si="51"/>
        <v>0</v>
      </c>
      <c r="F528" s="57">
        <f t="shared" si="53"/>
        <v>3046.9839999999981</v>
      </c>
      <c r="G528" s="57">
        <f t="shared" si="52"/>
        <v>3.556</v>
      </c>
      <c r="H528" s="6">
        <v>0</v>
      </c>
      <c r="I528" s="6">
        <v>0.14000000000000001</v>
      </c>
    </row>
    <row r="529" spans="1:9" x14ac:dyDescent="0.25">
      <c r="A529" s="12">
        <v>27026</v>
      </c>
      <c r="B529" s="6">
        <f t="shared" si="48"/>
        <v>28</v>
      </c>
      <c r="C529" s="6">
        <f t="shared" si="49"/>
        <v>12</v>
      </c>
      <c r="D529" s="6">
        <f t="shared" si="50"/>
        <v>1973</v>
      </c>
      <c r="E529" s="57">
        <f t="shared" si="51"/>
        <v>0</v>
      </c>
      <c r="F529" s="57">
        <f t="shared" si="53"/>
        <v>3046.9839999999981</v>
      </c>
      <c r="G529" s="57">
        <f t="shared" si="52"/>
        <v>4.0640000000000001</v>
      </c>
      <c r="H529" s="6">
        <v>0</v>
      </c>
      <c r="I529" s="6">
        <v>0.16</v>
      </c>
    </row>
    <row r="530" spans="1:9" x14ac:dyDescent="0.25">
      <c r="A530" s="12">
        <v>27027</v>
      </c>
      <c r="B530" s="6">
        <f t="shared" si="48"/>
        <v>29</v>
      </c>
      <c r="C530" s="6">
        <f t="shared" si="49"/>
        <v>12</v>
      </c>
      <c r="D530" s="6">
        <f t="shared" si="50"/>
        <v>1973</v>
      </c>
      <c r="E530" s="57">
        <f t="shared" si="51"/>
        <v>0</v>
      </c>
      <c r="F530" s="57">
        <f t="shared" si="53"/>
        <v>3046.9839999999981</v>
      </c>
      <c r="G530" s="57">
        <f t="shared" si="52"/>
        <v>4.3180000000000005</v>
      </c>
      <c r="H530" s="6">
        <v>0</v>
      </c>
      <c r="I530" s="6">
        <v>0.17</v>
      </c>
    </row>
    <row r="531" spans="1:9" x14ac:dyDescent="0.25">
      <c r="A531" s="12">
        <v>27028</v>
      </c>
      <c r="B531" s="6">
        <f t="shared" si="48"/>
        <v>30</v>
      </c>
      <c r="C531" s="6">
        <f t="shared" si="49"/>
        <v>12</v>
      </c>
      <c r="D531" s="6">
        <f t="shared" si="50"/>
        <v>1973</v>
      </c>
      <c r="E531" s="57">
        <f t="shared" si="51"/>
        <v>0</v>
      </c>
      <c r="F531" s="57">
        <f t="shared" si="53"/>
        <v>3046.9839999999981</v>
      </c>
      <c r="G531" s="57">
        <f t="shared" si="52"/>
        <v>4.5719999999999992</v>
      </c>
      <c r="H531" s="6">
        <v>0</v>
      </c>
      <c r="I531" s="6">
        <v>0.18</v>
      </c>
    </row>
    <row r="532" spans="1:9" x14ac:dyDescent="0.25">
      <c r="A532" s="12">
        <v>27029</v>
      </c>
      <c r="B532" s="6">
        <f t="shared" si="48"/>
        <v>31</v>
      </c>
      <c r="C532" s="6">
        <f t="shared" si="49"/>
        <v>12</v>
      </c>
      <c r="D532" s="6">
        <f t="shared" si="50"/>
        <v>1973</v>
      </c>
      <c r="E532" s="57">
        <f t="shared" si="51"/>
        <v>0</v>
      </c>
      <c r="F532" s="57">
        <f t="shared" si="53"/>
        <v>3046.9839999999981</v>
      </c>
      <c r="G532" s="57">
        <f t="shared" si="52"/>
        <v>4.8259999999999996</v>
      </c>
      <c r="H532" s="6">
        <v>0</v>
      </c>
      <c r="I532" s="6">
        <v>0.19</v>
      </c>
    </row>
    <row r="533" spans="1:9" x14ac:dyDescent="0.25">
      <c r="A533" s="12">
        <v>27030</v>
      </c>
      <c r="B533" s="6">
        <f t="shared" si="48"/>
        <v>1</v>
      </c>
      <c r="C533" s="6">
        <f t="shared" si="49"/>
        <v>1</v>
      </c>
      <c r="D533" s="6">
        <f t="shared" si="50"/>
        <v>1974</v>
      </c>
      <c r="E533" s="57">
        <f t="shared" si="51"/>
        <v>0</v>
      </c>
      <c r="F533" s="57">
        <f>+E533</f>
        <v>0</v>
      </c>
      <c r="G533" s="57">
        <f t="shared" si="52"/>
        <v>5.5880000000000001</v>
      </c>
      <c r="H533" s="6">
        <v>0</v>
      </c>
      <c r="I533" s="6">
        <v>0.22</v>
      </c>
    </row>
    <row r="534" spans="1:9" x14ac:dyDescent="0.25">
      <c r="A534" s="12">
        <v>27031</v>
      </c>
      <c r="B534" s="6">
        <f t="shared" si="48"/>
        <v>2</v>
      </c>
      <c r="C534" s="6">
        <f t="shared" si="49"/>
        <v>1</v>
      </c>
      <c r="D534" s="6">
        <f t="shared" si="50"/>
        <v>1974</v>
      </c>
      <c r="E534" s="57">
        <f t="shared" si="51"/>
        <v>0</v>
      </c>
      <c r="F534" s="57">
        <f t="shared" si="53"/>
        <v>0</v>
      </c>
      <c r="G534" s="57">
        <f t="shared" si="52"/>
        <v>5.8419999999999996</v>
      </c>
      <c r="H534" s="6">
        <v>0</v>
      </c>
      <c r="I534" s="6">
        <v>0.23</v>
      </c>
    </row>
    <row r="535" spans="1:9" x14ac:dyDescent="0.25">
      <c r="A535" s="12">
        <v>27032</v>
      </c>
      <c r="B535" s="6">
        <f t="shared" si="48"/>
        <v>3</v>
      </c>
      <c r="C535" s="6">
        <f t="shared" si="49"/>
        <v>1</v>
      </c>
      <c r="D535" s="6">
        <f t="shared" si="50"/>
        <v>1974</v>
      </c>
      <c r="E535" s="57">
        <f t="shared" si="51"/>
        <v>0</v>
      </c>
      <c r="F535" s="57">
        <f t="shared" si="53"/>
        <v>0</v>
      </c>
      <c r="G535" s="57">
        <f t="shared" si="52"/>
        <v>5.3339999999999996</v>
      </c>
      <c r="H535" s="6">
        <v>0</v>
      </c>
      <c r="I535" s="6">
        <v>0.21</v>
      </c>
    </row>
    <row r="536" spans="1:9" x14ac:dyDescent="0.25">
      <c r="A536" s="12">
        <v>27033</v>
      </c>
      <c r="B536" s="6">
        <f t="shared" si="48"/>
        <v>4</v>
      </c>
      <c r="C536" s="6">
        <f t="shared" si="49"/>
        <v>1</v>
      </c>
      <c r="D536" s="6">
        <f t="shared" si="50"/>
        <v>1974</v>
      </c>
      <c r="E536" s="57">
        <f t="shared" si="51"/>
        <v>0</v>
      </c>
      <c r="F536" s="57">
        <f t="shared" si="53"/>
        <v>0</v>
      </c>
      <c r="G536" s="57">
        <f t="shared" si="52"/>
        <v>5.08</v>
      </c>
      <c r="H536" s="6">
        <v>0</v>
      </c>
      <c r="I536" s="6">
        <v>0.2</v>
      </c>
    </row>
    <row r="537" spans="1:9" x14ac:dyDescent="0.25">
      <c r="A537" s="12">
        <v>27034</v>
      </c>
      <c r="B537" s="6">
        <f t="shared" si="48"/>
        <v>5</v>
      </c>
      <c r="C537" s="6">
        <f t="shared" si="49"/>
        <v>1</v>
      </c>
      <c r="D537" s="6">
        <f t="shared" si="50"/>
        <v>1974</v>
      </c>
      <c r="E537" s="57">
        <f t="shared" si="51"/>
        <v>0</v>
      </c>
      <c r="F537" s="57">
        <f t="shared" si="53"/>
        <v>0</v>
      </c>
      <c r="G537" s="57">
        <f t="shared" si="52"/>
        <v>5.3339999999999996</v>
      </c>
      <c r="H537" s="6">
        <v>0</v>
      </c>
      <c r="I537" s="6">
        <v>0.21</v>
      </c>
    </row>
    <row r="538" spans="1:9" x14ac:dyDescent="0.25">
      <c r="A538" s="12">
        <v>27035</v>
      </c>
      <c r="B538" s="6">
        <f t="shared" si="48"/>
        <v>6</v>
      </c>
      <c r="C538" s="6">
        <f t="shared" si="49"/>
        <v>1</v>
      </c>
      <c r="D538" s="6">
        <f t="shared" si="50"/>
        <v>1974</v>
      </c>
      <c r="E538" s="57">
        <f t="shared" si="51"/>
        <v>0</v>
      </c>
      <c r="F538" s="57">
        <f t="shared" si="53"/>
        <v>0</v>
      </c>
      <c r="G538" s="57">
        <f t="shared" si="52"/>
        <v>5.3339999999999996</v>
      </c>
      <c r="H538" s="6">
        <v>0</v>
      </c>
      <c r="I538" s="6">
        <v>0.21</v>
      </c>
    </row>
    <row r="539" spans="1:9" x14ac:dyDescent="0.25">
      <c r="A539" s="12">
        <v>27036</v>
      </c>
      <c r="B539" s="6">
        <f t="shared" si="48"/>
        <v>7</v>
      </c>
      <c r="C539" s="6">
        <f t="shared" si="49"/>
        <v>1</v>
      </c>
      <c r="D539" s="6">
        <f t="shared" si="50"/>
        <v>1974</v>
      </c>
      <c r="E539" s="57">
        <f t="shared" si="51"/>
        <v>0</v>
      </c>
      <c r="F539" s="57">
        <f t="shared" si="53"/>
        <v>0</v>
      </c>
      <c r="G539" s="57">
        <f t="shared" si="52"/>
        <v>5.08</v>
      </c>
      <c r="H539" s="6">
        <v>0</v>
      </c>
      <c r="I539" s="6">
        <v>0.2</v>
      </c>
    </row>
    <row r="540" spans="1:9" x14ac:dyDescent="0.25">
      <c r="A540" s="12">
        <v>27037</v>
      </c>
      <c r="B540" s="6">
        <f t="shared" si="48"/>
        <v>8</v>
      </c>
      <c r="C540" s="6">
        <f t="shared" si="49"/>
        <v>1</v>
      </c>
      <c r="D540" s="6">
        <f t="shared" si="50"/>
        <v>1974</v>
      </c>
      <c r="E540" s="57">
        <f t="shared" si="51"/>
        <v>0</v>
      </c>
      <c r="F540" s="57">
        <f t="shared" si="53"/>
        <v>0</v>
      </c>
      <c r="G540" s="57">
        <f t="shared" si="52"/>
        <v>5.8419999999999996</v>
      </c>
      <c r="H540" s="6">
        <v>0</v>
      </c>
      <c r="I540" s="6">
        <v>0.23</v>
      </c>
    </row>
    <row r="541" spans="1:9" x14ac:dyDescent="0.25">
      <c r="A541" s="12">
        <v>27038</v>
      </c>
      <c r="B541" s="6">
        <f t="shared" si="48"/>
        <v>9</v>
      </c>
      <c r="C541" s="6">
        <f t="shared" si="49"/>
        <v>1</v>
      </c>
      <c r="D541" s="6">
        <f t="shared" si="50"/>
        <v>1974</v>
      </c>
      <c r="E541" s="57">
        <f t="shared" si="51"/>
        <v>0</v>
      </c>
      <c r="F541" s="57">
        <f t="shared" si="53"/>
        <v>0</v>
      </c>
      <c r="G541" s="57">
        <f t="shared" si="52"/>
        <v>5.08</v>
      </c>
      <c r="H541" s="6">
        <v>0</v>
      </c>
      <c r="I541" s="6">
        <v>0.2</v>
      </c>
    </row>
    <row r="542" spans="1:9" x14ac:dyDescent="0.25">
      <c r="A542" s="12">
        <v>27039</v>
      </c>
      <c r="B542" s="6">
        <f t="shared" si="48"/>
        <v>10</v>
      </c>
      <c r="C542" s="6">
        <f t="shared" si="49"/>
        <v>1</v>
      </c>
      <c r="D542" s="6">
        <f t="shared" si="50"/>
        <v>1974</v>
      </c>
      <c r="E542" s="57">
        <f t="shared" si="51"/>
        <v>0</v>
      </c>
      <c r="F542" s="57">
        <f t="shared" si="53"/>
        <v>0</v>
      </c>
      <c r="G542" s="57">
        <f t="shared" si="52"/>
        <v>5.08</v>
      </c>
      <c r="H542" s="6">
        <v>0</v>
      </c>
      <c r="I542" s="6">
        <v>0.2</v>
      </c>
    </row>
    <row r="543" spans="1:9" x14ac:dyDescent="0.25">
      <c r="A543" s="12">
        <v>27040</v>
      </c>
      <c r="B543" s="6">
        <f t="shared" si="48"/>
        <v>11</v>
      </c>
      <c r="C543" s="6">
        <f t="shared" si="49"/>
        <v>1</v>
      </c>
      <c r="D543" s="6">
        <f t="shared" si="50"/>
        <v>1974</v>
      </c>
      <c r="E543" s="57">
        <f t="shared" si="51"/>
        <v>0</v>
      </c>
      <c r="F543" s="57">
        <f t="shared" si="53"/>
        <v>0</v>
      </c>
      <c r="G543" s="57">
        <f t="shared" si="52"/>
        <v>5.08</v>
      </c>
      <c r="H543" s="6">
        <v>0</v>
      </c>
      <c r="I543" s="6">
        <v>0.2</v>
      </c>
    </row>
    <row r="544" spans="1:9" x14ac:dyDescent="0.25">
      <c r="A544" s="12">
        <v>27041</v>
      </c>
      <c r="B544" s="6">
        <f t="shared" si="48"/>
        <v>12</v>
      </c>
      <c r="C544" s="6">
        <f t="shared" si="49"/>
        <v>1</v>
      </c>
      <c r="D544" s="6">
        <f t="shared" si="50"/>
        <v>1974</v>
      </c>
      <c r="E544" s="57">
        <f t="shared" si="51"/>
        <v>0</v>
      </c>
      <c r="F544" s="57">
        <f t="shared" si="53"/>
        <v>0</v>
      </c>
      <c r="G544" s="57">
        <f t="shared" si="52"/>
        <v>5.08</v>
      </c>
      <c r="H544" s="6">
        <v>0</v>
      </c>
      <c r="I544" s="6">
        <v>0.2</v>
      </c>
    </row>
    <row r="545" spans="1:9" x14ac:dyDescent="0.25">
      <c r="A545" s="12">
        <v>27042</v>
      </c>
      <c r="B545" s="6">
        <f t="shared" si="48"/>
        <v>13</v>
      </c>
      <c r="C545" s="6">
        <f t="shared" si="49"/>
        <v>1</v>
      </c>
      <c r="D545" s="6">
        <f t="shared" si="50"/>
        <v>1974</v>
      </c>
      <c r="E545" s="57">
        <f t="shared" si="51"/>
        <v>0</v>
      </c>
      <c r="F545" s="57">
        <f t="shared" si="53"/>
        <v>0</v>
      </c>
      <c r="G545" s="57">
        <f t="shared" si="52"/>
        <v>5.5880000000000001</v>
      </c>
      <c r="H545" s="6">
        <v>0</v>
      </c>
      <c r="I545" s="6">
        <v>0.22</v>
      </c>
    </row>
    <row r="546" spans="1:9" x14ac:dyDescent="0.25">
      <c r="A546" s="12">
        <v>27043</v>
      </c>
      <c r="B546" s="6">
        <f t="shared" si="48"/>
        <v>14</v>
      </c>
      <c r="C546" s="6">
        <f t="shared" si="49"/>
        <v>1</v>
      </c>
      <c r="D546" s="6">
        <f t="shared" si="50"/>
        <v>1974</v>
      </c>
      <c r="E546" s="57">
        <f t="shared" si="51"/>
        <v>0</v>
      </c>
      <c r="F546" s="57">
        <f t="shared" si="53"/>
        <v>0</v>
      </c>
      <c r="G546" s="57">
        <f t="shared" si="52"/>
        <v>5.5880000000000001</v>
      </c>
      <c r="H546" s="6">
        <v>0</v>
      </c>
      <c r="I546" s="6">
        <v>0.22</v>
      </c>
    </row>
    <row r="547" spans="1:9" x14ac:dyDescent="0.25">
      <c r="A547" s="12">
        <v>27044</v>
      </c>
      <c r="B547" s="6">
        <f t="shared" si="48"/>
        <v>15</v>
      </c>
      <c r="C547" s="6">
        <f t="shared" si="49"/>
        <v>1</v>
      </c>
      <c r="D547" s="6">
        <f t="shared" si="50"/>
        <v>1974</v>
      </c>
      <c r="E547" s="57">
        <f t="shared" si="51"/>
        <v>0</v>
      </c>
      <c r="F547" s="57">
        <f t="shared" si="53"/>
        <v>0</v>
      </c>
      <c r="G547" s="57">
        <f t="shared" si="52"/>
        <v>4.3180000000000005</v>
      </c>
      <c r="H547" s="6">
        <v>0</v>
      </c>
      <c r="I547" s="6">
        <v>0.17</v>
      </c>
    </row>
    <row r="548" spans="1:9" x14ac:dyDescent="0.25">
      <c r="A548" s="12">
        <v>27045</v>
      </c>
      <c r="B548" s="6">
        <f t="shared" si="48"/>
        <v>16</v>
      </c>
      <c r="C548" s="6">
        <f t="shared" si="49"/>
        <v>1</v>
      </c>
      <c r="D548" s="6">
        <f t="shared" si="50"/>
        <v>1974</v>
      </c>
      <c r="E548" s="57">
        <f t="shared" si="51"/>
        <v>0</v>
      </c>
      <c r="F548" s="57">
        <f t="shared" si="53"/>
        <v>0</v>
      </c>
      <c r="G548" s="57">
        <f t="shared" si="52"/>
        <v>4.8259999999999996</v>
      </c>
      <c r="H548" s="6">
        <v>0</v>
      </c>
      <c r="I548" s="6">
        <v>0.19</v>
      </c>
    </row>
    <row r="549" spans="1:9" x14ac:dyDescent="0.25">
      <c r="A549" s="12">
        <v>27046</v>
      </c>
      <c r="B549" s="6">
        <f t="shared" si="48"/>
        <v>17</v>
      </c>
      <c r="C549" s="6">
        <f t="shared" si="49"/>
        <v>1</v>
      </c>
      <c r="D549" s="6">
        <f t="shared" si="50"/>
        <v>1974</v>
      </c>
      <c r="E549" s="57">
        <f t="shared" si="51"/>
        <v>0</v>
      </c>
      <c r="F549" s="57">
        <f t="shared" si="53"/>
        <v>0</v>
      </c>
      <c r="G549" s="57">
        <f t="shared" si="52"/>
        <v>6.35</v>
      </c>
      <c r="H549" s="6">
        <v>0</v>
      </c>
      <c r="I549" s="6">
        <v>0.25</v>
      </c>
    </row>
    <row r="550" spans="1:9" x14ac:dyDescent="0.25">
      <c r="A550" s="12">
        <v>27047</v>
      </c>
      <c r="B550" s="6">
        <f t="shared" si="48"/>
        <v>18</v>
      </c>
      <c r="C550" s="6">
        <f t="shared" si="49"/>
        <v>1</v>
      </c>
      <c r="D550" s="6">
        <f t="shared" si="50"/>
        <v>1974</v>
      </c>
      <c r="E550" s="57">
        <f t="shared" si="51"/>
        <v>0</v>
      </c>
      <c r="F550" s="57">
        <f t="shared" si="53"/>
        <v>0</v>
      </c>
      <c r="G550" s="57">
        <f t="shared" si="52"/>
        <v>5.5880000000000001</v>
      </c>
      <c r="H550" s="6">
        <v>0</v>
      </c>
      <c r="I550" s="6">
        <v>0.22</v>
      </c>
    </row>
    <row r="551" spans="1:9" x14ac:dyDescent="0.25">
      <c r="A551" s="12">
        <v>27048</v>
      </c>
      <c r="B551" s="6">
        <f t="shared" si="48"/>
        <v>19</v>
      </c>
      <c r="C551" s="6">
        <f t="shared" si="49"/>
        <v>1</v>
      </c>
      <c r="D551" s="6">
        <f t="shared" si="50"/>
        <v>1974</v>
      </c>
      <c r="E551" s="57">
        <f t="shared" si="51"/>
        <v>0</v>
      </c>
      <c r="F551" s="57">
        <f t="shared" si="53"/>
        <v>0</v>
      </c>
      <c r="G551" s="57">
        <f t="shared" si="52"/>
        <v>6.35</v>
      </c>
      <c r="H551" s="6">
        <v>0</v>
      </c>
      <c r="I551" s="6">
        <v>0.25</v>
      </c>
    </row>
    <row r="552" spans="1:9" x14ac:dyDescent="0.25">
      <c r="A552" s="12">
        <v>27049</v>
      </c>
      <c r="B552" s="6">
        <f t="shared" si="48"/>
        <v>20</v>
      </c>
      <c r="C552" s="6">
        <f t="shared" si="49"/>
        <v>1</v>
      </c>
      <c r="D552" s="6">
        <f t="shared" si="50"/>
        <v>1974</v>
      </c>
      <c r="E552" s="57">
        <f t="shared" si="51"/>
        <v>0</v>
      </c>
      <c r="F552" s="57">
        <f t="shared" si="53"/>
        <v>0</v>
      </c>
      <c r="G552" s="57">
        <f t="shared" si="52"/>
        <v>7.1120000000000001</v>
      </c>
      <c r="H552" s="6">
        <v>0</v>
      </c>
      <c r="I552" s="6">
        <v>0.28000000000000003</v>
      </c>
    </row>
    <row r="553" spans="1:9" x14ac:dyDescent="0.25">
      <c r="A553" s="12">
        <v>27050</v>
      </c>
      <c r="B553" s="6">
        <f t="shared" ref="B553:B616" si="54">+DAY(A553)</f>
        <v>21</v>
      </c>
      <c r="C553" s="6">
        <f t="shared" ref="C553:C616" si="55">+MONTH(A553)</f>
        <v>1</v>
      </c>
      <c r="D553" s="6">
        <f t="shared" ref="D553:D616" si="56">+YEAR(A553)</f>
        <v>1974</v>
      </c>
      <c r="E553" s="57">
        <f t="shared" si="51"/>
        <v>0</v>
      </c>
      <c r="F553" s="57">
        <f t="shared" si="53"/>
        <v>0</v>
      </c>
      <c r="G553" s="57">
        <f t="shared" si="52"/>
        <v>6.35</v>
      </c>
      <c r="H553" s="6">
        <v>0</v>
      </c>
      <c r="I553" s="6">
        <v>0.25</v>
      </c>
    </row>
    <row r="554" spans="1:9" x14ac:dyDescent="0.25">
      <c r="A554" s="12">
        <v>27051</v>
      </c>
      <c r="B554" s="6">
        <f t="shared" si="54"/>
        <v>22</v>
      </c>
      <c r="C554" s="6">
        <f t="shared" si="55"/>
        <v>1</v>
      </c>
      <c r="D554" s="6">
        <f t="shared" si="56"/>
        <v>1974</v>
      </c>
      <c r="E554" s="57">
        <f t="shared" si="51"/>
        <v>0</v>
      </c>
      <c r="F554" s="57">
        <f t="shared" si="53"/>
        <v>0</v>
      </c>
      <c r="G554" s="57">
        <f t="shared" si="52"/>
        <v>6.8579999999999997</v>
      </c>
      <c r="H554" s="6">
        <v>0</v>
      </c>
      <c r="I554" s="6">
        <v>0.27</v>
      </c>
    </row>
    <row r="555" spans="1:9" x14ac:dyDescent="0.25">
      <c r="A555" s="12">
        <v>27052</v>
      </c>
      <c r="B555" s="6">
        <f t="shared" si="54"/>
        <v>23</v>
      </c>
      <c r="C555" s="6">
        <f t="shared" si="55"/>
        <v>1</v>
      </c>
      <c r="D555" s="6">
        <f t="shared" si="56"/>
        <v>1974</v>
      </c>
      <c r="E555" s="57">
        <f t="shared" si="51"/>
        <v>0</v>
      </c>
      <c r="F555" s="57">
        <f t="shared" si="53"/>
        <v>0</v>
      </c>
      <c r="G555" s="57">
        <f t="shared" si="52"/>
        <v>5.3339999999999996</v>
      </c>
      <c r="H555" s="6">
        <v>0</v>
      </c>
      <c r="I555" s="6">
        <v>0.21</v>
      </c>
    </row>
    <row r="556" spans="1:9" x14ac:dyDescent="0.25">
      <c r="A556" s="12">
        <v>27053</v>
      </c>
      <c r="B556" s="6">
        <f t="shared" si="54"/>
        <v>24</v>
      </c>
      <c r="C556" s="6">
        <f t="shared" si="55"/>
        <v>1</v>
      </c>
      <c r="D556" s="6">
        <f t="shared" si="56"/>
        <v>1974</v>
      </c>
      <c r="E556" s="57">
        <f t="shared" si="51"/>
        <v>0</v>
      </c>
      <c r="F556" s="57">
        <f t="shared" si="53"/>
        <v>0</v>
      </c>
      <c r="G556" s="57">
        <f t="shared" si="52"/>
        <v>7.1120000000000001</v>
      </c>
      <c r="H556" s="6">
        <v>0</v>
      </c>
      <c r="I556" s="6">
        <v>0.28000000000000003</v>
      </c>
    </row>
    <row r="557" spans="1:9" x14ac:dyDescent="0.25">
      <c r="A557" s="12">
        <v>27054</v>
      </c>
      <c r="B557" s="6">
        <f t="shared" si="54"/>
        <v>25</v>
      </c>
      <c r="C557" s="6">
        <f t="shared" si="55"/>
        <v>1</v>
      </c>
      <c r="D557" s="6">
        <f t="shared" si="56"/>
        <v>1974</v>
      </c>
      <c r="E557" s="57">
        <f t="shared" si="51"/>
        <v>0</v>
      </c>
      <c r="F557" s="57">
        <f t="shared" si="53"/>
        <v>0</v>
      </c>
      <c r="G557" s="57">
        <f t="shared" si="52"/>
        <v>6.0959999999999992</v>
      </c>
      <c r="H557" s="6">
        <v>0</v>
      </c>
      <c r="I557" s="6">
        <v>0.24</v>
      </c>
    </row>
    <row r="558" spans="1:9" x14ac:dyDescent="0.25">
      <c r="A558" s="12">
        <v>27055</v>
      </c>
      <c r="B558" s="6">
        <f t="shared" si="54"/>
        <v>26</v>
      </c>
      <c r="C558" s="6">
        <f t="shared" si="55"/>
        <v>1</v>
      </c>
      <c r="D558" s="6">
        <f t="shared" si="56"/>
        <v>1974</v>
      </c>
      <c r="E558" s="57">
        <f t="shared" si="51"/>
        <v>0</v>
      </c>
      <c r="F558" s="57">
        <f t="shared" si="53"/>
        <v>0</v>
      </c>
      <c r="G558" s="57">
        <f t="shared" si="52"/>
        <v>5.8419999999999996</v>
      </c>
      <c r="H558" s="6">
        <v>0</v>
      </c>
      <c r="I558" s="6">
        <v>0.23</v>
      </c>
    </row>
    <row r="559" spans="1:9" x14ac:dyDescent="0.25">
      <c r="A559" s="12">
        <v>27056</v>
      </c>
      <c r="B559" s="6">
        <f t="shared" si="54"/>
        <v>27</v>
      </c>
      <c r="C559" s="6">
        <f t="shared" si="55"/>
        <v>1</v>
      </c>
      <c r="D559" s="6">
        <f t="shared" si="56"/>
        <v>1974</v>
      </c>
      <c r="E559" s="57">
        <f t="shared" ref="E559:E622" si="57">+H559*25.4</f>
        <v>0</v>
      </c>
      <c r="F559" s="57">
        <f t="shared" si="53"/>
        <v>0</v>
      </c>
      <c r="G559" s="57">
        <f t="shared" ref="G559:G622" si="58">+I559*25.4</f>
        <v>6.0959999999999992</v>
      </c>
      <c r="H559" s="6">
        <v>0</v>
      </c>
      <c r="I559" s="6">
        <v>0.24</v>
      </c>
    </row>
    <row r="560" spans="1:9" x14ac:dyDescent="0.25">
      <c r="A560" s="12">
        <v>27057</v>
      </c>
      <c r="B560" s="6">
        <f t="shared" si="54"/>
        <v>28</v>
      </c>
      <c r="C560" s="6">
        <f t="shared" si="55"/>
        <v>1</v>
      </c>
      <c r="D560" s="6">
        <f t="shared" si="56"/>
        <v>1974</v>
      </c>
      <c r="E560" s="57">
        <f t="shared" si="57"/>
        <v>0</v>
      </c>
      <c r="F560" s="57">
        <f t="shared" ref="F560:F623" si="59">+E560+F559</f>
        <v>0</v>
      </c>
      <c r="G560" s="57">
        <f t="shared" si="58"/>
        <v>6.35</v>
      </c>
      <c r="H560" s="6">
        <v>0</v>
      </c>
      <c r="I560" s="6">
        <v>0.25</v>
      </c>
    </row>
    <row r="561" spans="1:9" x14ac:dyDescent="0.25">
      <c r="A561" s="12">
        <v>27058</v>
      </c>
      <c r="B561" s="6">
        <f t="shared" si="54"/>
        <v>29</v>
      </c>
      <c r="C561" s="6">
        <f t="shared" si="55"/>
        <v>1</v>
      </c>
      <c r="D561" s="6">
        <f t="shared" si="56"/>
        <v>1974</v>
      </c>
      <c r="E561" s="57">
        <f t="shared" si="57"/>
        <v>0</v>
      </c>
      <c r="F561" s="57">
        <f t="shared" si="59"/>
        <v>0</v>
      </c>
      <c r="G561" s="57">
        <f t="shared" si="58"/>
        <v>5.8419999999999996</v>
      </c>
      <c r="H561" s="6">
        <v>0</v>
      </c>
      <c r="I561" s="6">
        <v>0.23</v>
      </c>
    </row>
    <row r="562" spans="1:9" x14ac:dyDescent="0.25">
      <c r="A562" s="12">
        <v>27059</v>
      </c>
      <c r="B562" s="6">
        <f t="shared" si="54"/>
        <v>30</v>
      </c>
      <c r="C562" s="6">
        <f t="shared" si="55"/>
        <v>1</v>
      </c>
      <c r="D562" s="6">
        <f t="shared" si="56"/>
        <v>1974</v>
      </c>
      <c r="E562" s="57">
        <f t="shared" si="57"/>
        <v>0</v>
      </c>
      <c r="F562" s="57">
        <f t="shared" si="59"/>
        <v>0</v>
      </c>
      <c r="G562" s="57">
        <f t="shared" si="58"/>
        <v>4.8259999999999996</v>
      </c>
      <c r="H562" s="6">
        <v>0</v>
      </c>
      <c r="I562" s="6">
        <v>0.19</v>
      </c>
    </row>
    <row r="563" spans="1:9" x14ac:dyDescent="0.25">
      <c r="A563" s="12">
        <v>27060</v>
      </c>
      <c r="B563" s="6">
        <f t="shared" si="54"/>
        <v>31</v>
      </c>
      <c r="C563" s="6">
        <f t="shared" si="55"/>
        <v>1</v>
      </c>
      <c r="D563" s="6">
        <f t="shared" si="56"/>
        <v>1974</v>
      </c>
      <c r="E563" s="57">
        <f t="shared" si="57"/>
        <v>0</v>
      </c>
      <c r="F563" s="57">
        <f t="shared" si="59"/>
        <v>0</v>
      </c>
      <c r="G563" s="57">
        <f t="shared" si="58"/>
        <v>6.35</v>
      </c>
      <c r="H563" s="6">
        <v>0</v>
      </c>
      <c r="I563" s="6">
        <v>0.25</v>
      </c>
    </row>
    <row r="564" spans="1:9" x14ac:dyDescent="0.25">
      <c r="A564" s="12">
        <v>27061</v>
      </c>
      <c r="B564" s="6">
        <f t="shared" si="54"/>
        <v>1</v>
      </c>
      <c r="C564" s="6">
        <f t="shared" si="55"/>
        <v>2</v>
      </c>
      <c r="D564" s="6">
        <f t="shared" si="56"/>
        <v>1974</v>
      </c>
      <c r="E564" s="57">
        <f t="shared" si="57"/>
        <v>0</v>
      </c>
      <c r="F564" s="57">
        <f t="shared" si="59"/>
        <v>0</v>
      </c>
      <c r="G564" s="57">
        <f t="shared" si="58"/>
        <v>7.3659999999999988</v>
      </c>
      <c r="H564" s="6">
        <v>0</v>
      </c>
      <c r="I564" s="6">
        <v>0.28999999999999998</v>
      </c>
    </row>
    <row r="565" spans="1:9" x14ac:dyDescent="0.25">
      <c r="A565" s="12">
        <v>27062</v>
      </c>
      <c r="B565" s="6">
        <f t="shared" si="54"/>
        <v>2</v>
      </c>
      <c r="C565" s="6">
        <f t="shared" si="55"/>
        <v>2</v>
      </c>
      <c r="D565" s="6">
        <f t="shared" si="56"/>
        <v>1974</v>
      </c>
      <c r="E565" s="57">
        <f t="shared" si="57"/>
        <v>0</v>
      </c>
      <c r="F565" s="57">
        <f t="shared" si="59"/>
        <v>0</v>
      </c>
      <c r="G565" s="57">
        <f t="shared" si="58"/>
        <v>6.8579999999999997</v>
      </c>
      <c r="H565" s="6">
        <v>0</v>
      </c>
      <c r="I565" s="6">
        <v>0.27</v>
      </c>
    </row>
    <row r="566" spans="1:9" x14ac:dyDescent="0.25">
      <c r="A566" s="12">
        <v>27063</v>
      </c>
      <c r="B566" s="6">
        <f t="shared" si="54"/>
        <v>3</v>
      </c>
      <c r="C566" s="6">
        <f t="shared" si="55"/>
        <v>2</v>
      </c>
      <c r="D566" s="6">
        <f t="shared" si="56"/>
        <v>1974</v>
      </c>
      <c r="E566" s="57">
        <f t="shared" si="57"/>
        <v>0</v>
      </c>
      <c r="F566" s="57">
        <f t="shared" si="59"/>
        <v>0</v>
      </c>
      <c r="G566" s="57">
        <f t="shared" si="58"/>
        <v>7.8739999999999997</v>
      </c>
      <c r="H566" s="6">
        <v>0</v>
      </c>
      <c r="I566" s="6">
        <v>0.31</v>
      </c>
    </row>
    <row r="567" spans="1:9" x14ac:dyDescent="0.25">
      <c r="A567" s="12">
        <v>27064</v>
      </c>
      <c r="B567" s="6">
        <f t="shared" si="54"/>
        <v>4</v>
      </c>
      <c r="C567" s="6">
        <f t="shared" si="55"/>
        <v>2</v>
      </c>
      <c r="D567" s="6">
        <f t="shared" si="56"/>
        <v>1974</v>
      </c>
      <c r="E567" s="57">
        <f t="shared" si="57"/>
        <v>0</v>
      </c>
      <c r="F567" s="57">
        <f t="shared" si="59"/>
        <v>0</v>
      </c>
      <c r="G567" s="57">
        <f t="shared" si="58"/>
        <v>5.08</v>
      </c>
      <c r="H567" s="6">
        <v>0</v>
      </c>
      <c r="I567" s="6">
        <v>0.2</v>
      </c>
    </row>
    <row r="568" spans="1:9" x14ac:dyDescent="0.25">
      <c r="A568" s="12">
        <v>27065</v>
      </c>
      <c r="B568" s="6">
        <f t="shared" si="54"/>
        <v>5</v>
      </c>
      <c r="C568" s="6">
        <f t="shared" si="55"/>
        <v>2</v>
      </c>
      <c r="D568" s="6">
        <f t="shared" si="56"/>
        <v>1974</v>
      </c>
      <c r="E568" s="57">
        <f t="shared" si="57"/>
        <v>0</v>
      </c>
      <c r="F568" s="57">
        <f t="shared" si="59"/>
        <v>0</v>
      </c>
      <c r="G568" s="57">
        <f t="shared" si="58"/>
        <v>4.8259999999999996</v>
      </c>
      <c r="H568" s="6">
        <v>0</v>
      </c>
      <c r="I568" s="6">
        <v>0.19</v>
      </c>
    </row>
    <row r="569" spans="1:9" x14ac:dyDescent="0.25">
      <c r="A569" s="12">
        <v>27066</v>
      </c>
      <c r="B569" s="6">
        <f t="shared" si="54"/>
        <v>6</v>
      </c>
      <c r="C569" s="6">
        <f t="shared" si="55"/>
        <v>2</v>
      </c>
      <c r="D569" s="6">
        <f t="shared" si="56"/>
        <v>1974</v>
      </c>
      <c r="E569" s="57">
        <f t="shared" si="57"/>
        <v>0</v>
      </c>
      <c r="F569" s="57">
        <f t="shared" si="59"/>
        <v>0</v>
      </c>
      <c r="G569" s="57">
        <f t="shared" si="58"/>
        <v>5.8419999999999996</v>
      </c>
      <c r="H569" s="6">
        <v>0</v>
      </c>
      <c r="I569" s="6">
        <v>0.23</v>
      </c>
    </row>
    <row r="570" spans="1:9" x14ac:dyDescent="0.25">
      <c r="A570" s="12">
        <v>27067</v>
      </c>
      <c r="B570" s="6">
        <f t="shared" si="54"/>
        <v>7</v>
      </c>
      <c r="C570" s="6">
        <f t="shared" si="55"/>
        <v>2</v>
      </c>
      <c r="D570" s="6">
        <f t="shared" si="56"/>
        <v>1974</v>
      </c>
      <c r="E570" s="57">
        <f t="shared" si="57"/>
        <v>0</v>
      </c>
      <c r="F570" s="57">
        <f t="shared" si="59"/>
        <v>0</v>
      </c>
      <c r="G570" s="57">
        <f t="shared" si="58"/>
        <v>7.6199999999999992</v>
      </c>
      <c r="H570" s="6">
        <v>0</v>
      </c>
      <c r="I570" s="6">
        <v>0.3</v>
      </c>
    </row>
    <row r="571" spans="1:9" x14ac:dyDescent="0.25">
      <c r="A571" s="12">
        <v>27068</v>
      </c>
      <c r="B571" s="6">
        <f t="shared" si="54"/>
        <v>8</v>
      </c>
      <c r="C571" s="6">
        <f t="shared" si="55"/>
        <v>2</v>
      </c>
      <c r="D571" s="6">
        <f t="shared" si="56"/>
        <v>1974</v>
      </c>
      <c r="E571" s="57">
        <f t="shared" si="57"/>
        <v>0</v>
      </c>
      <c r="F571" s="57">
        <f t="shared" si="59"/>
        <v>0</v>
      </c>
      <c r="G571" s="57">
        <f t="shared" si="58"/>
        <v>7.3659999999999988</v>
      </c>
      <c r="H571" s="6">
        <v>0</v>
      </c>
      <c r="I571" s="6">
        <v>0.28999999999999998</v>
      </c>
    </row>
    <row r="572" spans="1:9" x14ac:dyDescent="0.25">
      <c r="A572" s="12">
        <v>27069</v>
      </c>
      <c r="B572" s="6">
        <f t="shared" si="54"/>
        <v>9</v>
      </c>
      <c r="C572" s="6">
        <f t="shared" si="55"/>
        <v>2</v>
      </c>
      <c r="D572" s="6">
        <f t="shared" si="56"/>
        <v>1974</v>
      </c>
      <c r="E572" s="57">
        <f t="shared" si="57"/>
        <v>0</v>
      </c>
      <c r="F572" s="57">
        <f t="shared" si="59"/>
        <v>0</v>
      </c>
      <c r="G572" s="57">
        <f t="shared" si="58"/>
        <v>6.8579999999999997</v>
      </c>
      <c r="H572" s="6">
        <v>0</v>
      </c>
      <c r="I572" s="6">
        <v>0.27</v>
      </c>
    </row>
    <row r="573" spans="1:9" x14ac:dyDescent="0.25">
      <c r="A573" s="12">
        <v>27070</v>
      </c>
      <c r="B573" s="6">
        <f t="shared" si="54"/>
        <v>10</v>
      </c>
      <c r="C573" s="6">
        <f t="shared" si="55"/>
        <v>2</v>
      </c>
      <c r="D573" s="6">
        <f t="shared" si="56"/>
        <v>1974</v>
      </c>
      <c r="E573" s="57">
        <f t="shared" si="57"/>
        <v>0</v>
      </c>
      <c r="F573" s="57">
        <f t="shared" si="59"/>
        <v>0</v>
      </c>
      <c r="G573" s="57">
        <f t="shared" si="58"/>
        <v>5.8419999999999996</v>
      </c>
      <c r="H573" s="6">
        <v>0</v>
      </c>
      <c r="I573" s="6">
        <v>0.23</v>
      </c>
    </row>
    <row r="574" spans="1:9" x14ac:dyDescent="0.25">
      <c r="A574" s="12">
        <v>27071</v>
      </c>
      <c r="B574" s="6">
        <f t="shared" si="54"/>
        <v>11</v>
      </c>
      <c r="C574" s="6">
        <f t="shared" si="55"/>
        <v>2</v>
      </c>
      <c r="D574" s="6">
        <f t="shared" si="56"/>
        <v>1974</v>
      </c>
      <c r="E574" s="57">
        <f t="shared" si="57"/>
        <v>0</v>
      </c>
      <c r="F574" s="57">
        <f t="shared" si="59"/>
        <v>0</v>
      </c>
      <c r="G574" s="57">
        <f t="shared" si="58"/>
        <v>6.6040000000000001</v>
      </c>
      <c r="H574" s="6">
        <v>0</v>
      </c>
      <c r="I574" s="6">
        <v>0.26</v>
      </c>
    </row>
    <row r="575" spans="1:9" x14ac:dyDescent="0.25">
      <c r="A575" s="12">
        <v>27072</v>
      </c>
      <c r="B575" s="6">
        <f t="shared" si="54"/>
        <v>12</v>
      </c>
      <c r="C575" s="6">
        <f t="shared" si="55"/>
        <v>2</v>
      </c>
      <c r="D575" s="6">
        <f t="shared" si="56"/>
        <v>1974</v>
      </c>
      <c r="E575" s="57">
        <f t="shared" si="57"/>
        <v>0</v>
      </c>
      <c r="F575" s="57">
        <f t="shared" si="59"/>
        <v>0</v>
      </c>
      <c r="G575" s="57">
        <f t="shared" si="58"/>
        <v>5.08</v>
      </c>
      <c r="H575" s="6">
        <v>0</v>
      </c>
      <c r="I575" s="6">
        <v>0.2</v>
      </c>
    </row>
    <row r="576" spans="1:9" x14ac:dyDescent="0.25">
      <c r="A576" s="12">
        <v>27073</v>
      </c>
      <c r="B576" s="6">
        <f t="shared" si="54"/>
        <v>13</v>
      </c>
      <c r="C576" s="6">
        <f t="shared" si="55"/>
        <v>2</v>
      </c>
      <c r="D576" s="6">
        <f t="shared" si="56"/>
        <v>1974</v>
      </c>
      <c r="E576" s="57">
        <f t="shared" si="57"/>
        <v>0</v>
      </c>
      <c r="F576" s="57">
        <f t="shared" si="59"/>
        <v>0</v>
      </c>
      <c r="G576" s="57">
        <f t="shared" si="58"/>
        <v>5.5880000000000001</v>
      </c>
      <c r="H576" s="6">
        <v>0</v>
      </c>
      <c r="I576" s="6">
        <v>0.22</v>
      </c>
    </row>
    <row r="577" spans="1:9" x14ac:dyDescent="0.25">
      <c r="A577" s="12">
        <v>27074</v>
      </c>
      <c r="B577" s="6">
        <f t="shared" si="54"/>
        <v>14</v>
      </c>
      <c r="C577" s="6">
        <f t="shared" si="55"/>
        <v>2</v>
      </c>
      <c r="D577" s="6">
        <f t="shared" si="56"/>
        <v>1974</v>
      </c>
      <c r="E577" s="57">
        <f t="shared" si="57"/>
        <v>0</v>
      </c>
      <c r="F577" s="57">
        <f t="shared" si="59"/>
        <v>0</v>
      </c>
      <c r="G577" s="57">
        <f t="shared" si="58"/>
        <v>6.0959999999999992</v>
      </c>
      <c r="H577" s="6">
        <v>0</v>
      </c>
      <c r="I577" s="6">
        <v>0.24</v>
      </c>
    </row>
    <row r="578" spans="1:9" x14ac:dyDescent="0.25">
      <c r="A578" s="12">
        <v>27075</v>
      </c>
      <c r="B578" s="6">
        <f t="shared" si="54"/>
        <v>15</v>
      </c>
      <c r="C578" s="6">
        <f t="shared" si="55"/>
        <v>2</v>
      </c>
      <c r="D578" s="6">
        <f t="shared" si="56"/>
        <v>1974</v>
      </c>
      <c r="E578" s="57">
        <f t="shared" si="57"/>
        <v>0</v>
      </c>
      <c r="F578" s="57">
        <f t="shared" si="59"/>
        <v>0</v>
      </c>
      <c r="G578" s="57">
        <f t="shared" si="58"/>
        <v>6.8579999999999997</v>
      </c>
      <c r="H578" s="6">
        <v>0</v>
      </c>
      <c r="I578" s="6">
        <v>0.27</v>
      </c>
    </row>
    <row r="579" spans="1:9" x14ac:dyDescent="0.25">
      <c r="A579" s="12">
        <v>27076</v>
      </c>
      <c r="B579" s="6">
        <f t="shared" si="54"/>
        <v>16</v>
      </c>
      <c r="C579" s="6">
        <f t="shared" si="55"/>
        <v>2</v>
      </c>
      <c r="D579" s="6">
        <f t="shared" si="56"/>
        <v>1974</v>
      </c>
      <c r="E579" s="57">
        <f t="shared" si="57"/>
        <v>0</v>
      </c>
      <c r="F579" s="57">
        <f t="shared" si="59"/>
        <v>0</v>
      </c>
      <c r="G579" s="57">
        <f t="shared" si="58"/>
        <v>5.08</v>
      </c>
      <c r="H579" s="6">
        <v>0</v>
      </c>
      <c r="I579" s="6">
        <v>0.2</v>
      </c>
    </row>
    <row r="580" spans="1:9" x14ac:dyDescent="0.25">
      <c r="A580" s="12">
        <v>27077</v>
      </c>
      <c r="B580" s="6">
        <f t="shared" si="54"/>
        <v>17</v>
      </c>
      <c r="C580" s="6">
        <f t="shared" si="55"/>
        <v>2</v>
      </c>
      <c r="D580" s="6">
        <f t="shared" si="56"/>
        <v>1974</v>
      </c>
      <c r="E580" s="57">
        <f t="shared" si="57"/>
        <v>0</v>
      </c>
      <c r="F580" s="57">
        <f t="shared" si="59"/>
        <v>0</v>
      </c>
      <c r="G580" s="57">
        <f t="shared" si="58"/>
        <v>7.1120000000000001</v>
      </c>
      <c r="H580" s="6">
        <v>0</v>
      </c>
      <c r="I580" s="6">
        <v>0.28000000000000003</v>
      </c>
    </row>
    <row r="581" spans="1:9" x14ac:dyDescent="0.25">
      <c r="A581" s="12">
        <v>27078</v>
      </c>
      <c r="B581" s="6">
        <f t="shared" si="54"/>
        <v>18</v>
      </c>
      <c r="C581" s="6">
        <f t="shared" si="55"/>
        <v>2</v>
      </c>
      <c r="D581" s="6">
        <f t="shared" si="56"/>
        <v>1974</v>
      </c>
      <c r="E581" s="57">
        <f t="shared" si="57"/>
        <v>0</v>
      </c>
      <c r="F581" s="57">
        <f t="shared" si="59"/>
        <v>0</v>
      </c>
      <c r="G581" s="57">
        <f t="shared" si="58"/>
        <v>7.6199999999999992</v>
      </c>
      <c r="H581" s="6">
        <v>0</v>
      </c>
      <c r="I581" s="6">
        <v>0.3</v>
      </c>
    </row>
    <row r="582" spans="1:9" x14ac:dyDescent="0.25">
      <c r="A582" s="12">
        <v>27079</v>
      </c>
      <c r="B582" s="6">
        <f t="shared" si="54"/>
        <v>19</v>
      </c>
      <c r="C582" s="6">
        <f t="shared" si="55"/>
        <v>2</v>
      </c>
      <c r="D582" s="6">
        <f t="shared" si="56"/>
        <v>1974</v>
      </c>
      <c r="E582" s="57">
        <f t="shared" si="57"/>
        <v>0</v>
      </c>
      <c r="F582" s="57">
        <f t="shared" si="59"/>
        <v>0</v>
      </c>
      <c r="G582" s="57">
        <f t="shared" si="58"/>
        <v>7.8739999999999997</v>
      </c>
      <c r="H582" s="6">
        <v>0</v>
      </c>
      <c r="I582" s="6">
        <v>0.31</v>
      </c>
    </row>
    <row r="583" spans="1:9" x14ac:dyDescent="0.25">
      <c r="A583" s="12">
        <v>27080</v>
      </c>
      <c r="B583" s="6">
        <f t="shared" si="54"/>
        <v>20</v>
      </c>
      <c r="C583" s="6">
        <f t="shared" si="55"/>
        <v>2</v>
      </c>
      <c r="D583" s="6">
        <f t="shared" si="56"/>
        <v>1974</v>
      </c>
      <c r="E583" s="57">
        <f t="shared" si="57"/>
        <v>0</v>
      </c>
      <c r="F583" s="57">
        <f t="shared" si="59"/>
        <v>0</v>
      </c>
      <c r="G583" s="57">
        <f t="shared" si="58"/>
        <v>8.3819999999999997</v>
      </c>
      <c r="H583" s="6">
        <v>0</v>
      </c>
      <c r="I583" s="6">
        <v>0.33</v>
      </c>
    </row>
    <row r="584" spans="1:9" x14ac:dyDescent="0.25">
      <c r="A584" s="12">
        <v>27081</v>
      </c>
      <c r="B584" s="6">
        <f t="shared" si="54"/>
        <v>21</v>
      </c>
      <c r="C584" s="6">
        <f t="shared" si="55"/>
        <v>2</v>
      </c>
      <c r="D584" s="6">
        <f t="shared" si="56"/>
        <v>1974</v>
      </c>
      <c r="E584" s="57">
        <f t="shared" si="57"/>
        <v>0</v>
      </c>
      <c r="F584" s="57">
        <f t="shared" si="59"/>
        <v>0</v>
      </c>
      <c r="G584" s="57">
        <f t="shared" si="58"/>
        <v>7.6199999999999992</v>
      </c>
      <c r="H584" s="6">
        <v>0</v>
      </c>
      <c r="I584" s="6">
        <v>0.3</v>
      </c>
    </row>
    <row r="585" spans="1:9" x14ac:dyDescent="0.25">
      <c r="A585" s="12">
        <v>27082</v>
      </c>
      <c r="B585" s="6">
        <f t="shared" si="54"/>
        <v>22</v>
      </c>
      <c r="C585" s="6">
        <f t="shared" si="55"/>
        <v>2</v>
      </c>
      <c r="D585" s="6">
        <f t="shared" si="56"/>
        <v>1974</v>
      </c>
      <c r="E585" s="57">
        <f t="shared" si="57"/>
        <v>0</v>
      </c>
      <c r="F585" s="57">
        <f t="shared" si="59"/>
        <v>0</v>
      </c>
      <c r="G585" s="57">
        <f t="shared" si="58"/>
        <v>6.35</v>
      </c>
      <c r="H585" s="6">
        <v>0</v>
      </c>
      <c r="I585" s="6">
        <v>0.25</v>
      </c>
    </row>
    <row r="586" spans="1:9" x14ac:dyDescent="0.25">
      <c r="A586" s="12">
        <v>27083</v>
      </c>
      <c r="B586" s="6">
        <f t="shared" si="54"/>
        <v>23</v>
      </c>
      <c r="C586" s="6">
        <f t="shared" si="55"/>
        <v>2</v>
      </c>
      <c r="D586" s="6">
        <f t="shared" si="56"/>
        <v>1974</v>
      </c>
      <c r="E586" s="57">
        <f t="shared" si="57"/>
        <v>0</v>
      </c>
      <c r="F586" s="57">
        <f t="shared" si="59"/>
        <v>0</v>
      </c>
      <c r="G586" s="57">
        <f t="shared" si="58"/>
        <v>6.6040000000000001</v>
      </c>
      <c r="H586" s="6">
        <v>0</v>
      </c>
      <c r="I586" s="6">
        <v>0.26</v>
      </c>
    </row>
    <row r="587" spans="1:9" x14ac:dyDescent="0.25">
      <c r="A587" s="12">
        <v>27084</v>
      </c>
      <c r="B587" s="6">
        <f t="shared" si="54"/>
        <v>24</v>
      </c>
      <c r="C587" s="6">
        <f t="shared" si="55"/>
        <v>2</v>
      </c>
      <c r="D587" s="6">
        <f t="shared" si="56"/>
        <v>1974</v>
      </c>
      <c r="E587" s="57">
        <f t="shared" si="57"/>
        <v>0</v>
      </c>
      <c r="F587" s="57">
        <f t="shared" si="59"/>
        <v>0</v>
      </c>
      <c r="G587" s="57">
        <f t="shared" si="58"/>
        <v>7.3659999999999988</v>
      </c>
      <c r="H587" s="6">
        <v>0</v>
      </c>
      <c r="I587" s="6">
        <v>0.28999999999999998</v>
      </c>
    </row>
    <row r="588" spans="1:9" x14ac:dyDescent="0.25">
      <c r="A588" s="12">
        <v>27085</v>
      </c>
      <c r="B588" s="6">
        <f t="shared" si="54"/>
        <v>25</v>
      </c>
      <c r="C588" s="6">
        <f t="shared" si="55"/>
        <v>2</v>
      </c>
      <c r="D588" s="6">
        <f t="shared" si="56"/>
        <v>1974</v>
      </c>
      <c r="E588" s="57">
        <f t="shared" si="57"/>
        <v>0</v>
      </c>
      <c r="F588" s="57">
        <f t="shared" si="59"/>
        <v>0</v>
      </c>
      <c r="G588" s="57">
        <f t="shared" si="58"/>
        <v>6.35</v>
      </c>
      <c r="H588" s="6">
        <v>0</v>
      </c>
      <c r="I588" s="6">
        <v>0.25</v>
      </c>
    </row>
    <row r="589" spans="1:9" x14ac:dyDescent="0.25">
      <c r="A589" s="12">
        <v>27086</v>
      </c>
      <c r="B589" s="6">
        <f t="shared" si="54"/>
        <v>26</v>
      </c>
      <c r="C589" s="6">
        <f t="shared" si="55"/>
        <v>2</v>
      </c>
      <c r="D589" s="6">
        <f t="shared" si="56"/>
        <v>1974</v>
      </c>
      <c r="E589" s="57">
        <f t="shared" si="57"/>
        <v>0</v>
      </c>
      <c r="F589" s="57">
        <f t="shared" si="59"/>
        <v>0</v>
      </c>
      <c r="G589" s="57">
        <f t="shared" si="58"/>
        <v>7.8739999999999997</v>
      </c>
      <c r="H589" s="6">
        <v>0</v>
      </c>
      <c r="I589" s="6">
        <v>0.31</v>
      </c>
    </row>
    <row r="590" spans="1:9" x14ac:dyDescent="0.25">
      <c r="A590" s="12">
        <v>27087</v>
      </c>
      <c r="B590" s="6">
        <f t="shared" si="54"/>
        <v>27</v>
      </c>
      <c r="C590" s="6">
        <f t="shared" si="55"/>
        <v>2</v>
      </c>
      <c r="D590" s="6">
        <f t="shared" si="56"/>
        <v>1974</v>
      </c>
      <c r="E590" s="57">
        <f t="shared" si="57"/>
        <v>0</v>
      </c>
      <c r="F590" s="57">
        <f t="shared" si="59"/>
        <v>0</v>
      </c>
      <c r="G590" s="57">
        <f t="shared" si="58"/>
        <v>8.8899999999999988</v>
      </c>
      <c r="H590" s="6">
        <v>0</v>
      </c>
      <c r="I590" s="6">
        <v>0.35</v>
      </c>
    </row>
    <row r="591" spans="1:9" x14ac:dyDescent="0.25">
      <c r="A591" s="12">
        <v>27088</v>
      </c>
      <c r="B591" s="6">
        <f t="shared" si="54"/>
        <v>28</v>
      </c>
      <c r="C591" s="6">
        <f t="shared" si="55"/>
        <v>2</v>
      </c>
      <c r="D591" s="6">
        <f t="shared" si="56"/>
        <v>1974</v>
      </c>
      <c r="E591" s="57">
        <f t="shared" si="57"/>
        <v>0</v>
      </c>
      <c r="F591" s="57">
        <f t="shared" si="59"/>
        <v>0</v>
      </c>
      <c r="G591" s="57">
        <f t="shared" si="58"/>
        <v>8.1280000000000001</v>
      </c>
      <c r="H591" s="6">
        <v>0</v>
      </c>
      <c r="I591" s="6">
        <v>0.32</v>
      </c>
    </row>
    <row r="592" spans="1:9" x14ac:dyDescent="0.25">
      <c r="A592" s="12">
        <v>27089</v>
      </c>
      <c r="B592" s="6">
        <f t="shared" si="54"/>
        <v>1</v>
      </c>
      <c r="C592" s="6">
        <f t="shared" si="55"/>
        <v>3</v>
      </c>
      <c r="D592" s="6">
        <f t="shared" si="56"/>
        <v>1974</v>
      </c>
      <c r="E592" s="57">
        <f t="shared" si="57"/>
        <v>0</v>
      </c>
      <c r="F592" s="57">
        <f t="shared" si="59"/>
        <v>0</v>
      </c>
      <c r="G592" s="57">
        <f t="shared" si="58"/>
        <v>7.6199999999999992</v>
      </c>
      <c r="H592" s="6">
        <v>0</v>
      </c>
      <c r="I592" s="6">
        <v>0.3</v>
      </c>
    </row>
    <row r="593" spans="1:9" x14ac:dyDescent="0.25">
      <c r="A593" s="12">
        <v>27090</v>
      </c>
      <c r="B593" s="6">
        <f t="shared" si="54"/>
        <v>2</v>
      </c>
      <c r="C593" s="6">
        <f t="shared" si="55"/>
        <v>3</v>
      </c>
      <c r="D593" s="6">
        <f t="shared" si="56"/>
        <v>1974</v>
      </c>
      <c r="E593" s="57">
        <f t="shared" si="57"/>
        <v>0</v>
      </c>
      <c r="F593" s="57">
        <f t="shared" si="59"/>
        <v>0</v>
      </c>
      <c r="G593" s="57">
        <f t="shared" si="58"/>
        <v>7.3659999999999988</v>
      </c>
      <c r="H593" s="6">
        <v>0</v>
      </c>
      <c r="I593" s="6">
        <v>0.28999999999999998</v>
      </c>
    </row>
    <row r="594" spans="1:9" x14ac:dyDescent="0.25">
      <c r="A594" s="12">
        <v>27091</v>
      </c>
      <c r="B594" s="6">
        <f t="shared" si="54"/>
        <v>3</v>
      </c>
      <c r="C594" s="6">
        <f t="shared" si="55"/>
        <v>3</v>
      </c>
      <c r="D594" s="6">
        <f t="shared" si="56"/>
        <v>1974</v>
      </c>
      <c r="E594" s="57">
        <f t="shared" si="57"/>
        <v>0</v>
      </c>
      <c r="F594" s="57">
        <f t="shared" si="59"/>
        <v>0</v>
      </c>
      <c r="G594" s="57">
        <f t="shared" si="58"/>
        <v>7.1120000000000001</v>
      </c>
      <c r="H594" s="6">
        <v>0</v>
      </c>
      <c r="I594" s="6">
        <v>0.28000000000000003</v>
      </c>
    </row>
    <row r="595" spans="1:9" x14ac:dyDescent="0.25">
      <c r="A595" s="12">
        <v>27092</v>
      </c>
      <c r="B595" s="6">
        <f t="shared" si="54"/>
        <v>4</v>
      </c>
      <c r="C595" s="6">
        <f t="shared" si="55"/>
        <v>3</v>
      </c>
      <c r="D595" s="6">
        <f t="shared" si="56"/>
        <v>1974</v>
      </c>
      <c r="E595" s="57">
        <f t="shared" si="57"/>
        <v>0</v>
      </c>
      <c r="F595" s="57">
        <f t="shared" si="59"/>
        <v>0</v>
      </c>
      <c r="G595" s="57">
        <f t="shared" si="58"/>
        <v>7.6199999999999992</v>
      </c>
      <c r="H595" s="6">
        <v>0</v>
      </c>
      <c r="I595" s="6">
        <v>0.3</v>
      </c>
    </row>
    <row r="596" spans="1:9" x14ac:dyDescent="0.25">
      <c r="A596" s="12">
        <v>27093</v>
      </c>
      <c r="B596" s="6">
        <f t="shared" si="54"/>
        <v>5</v>
      </c>
      <c r="C596" s="6">
        <f t="shared" si="55"/>
        <v>3</v>
      </c>
      <c r="D596" s="6">
        <f t="shared" si="56"/>
        <v>1974</v>
      </c>
      <c r="E596" s="57">
        <f t="shared" si="57"/>
        <v>0</v>
      </c>
      <c r="F596" s="57">
        <f t="shared" si="59"/>
        <v>0</v>
      </c>
      <c r="G596" s="57">
        <f t="shared" si="58"/>
        <v>7.1120000000000001</v>
      </c>
      <c r="H596" s="6">
        <v>0</v>
      </c>
      <c r="I596" s="6">
        <v>0.28000000000000003</v>
      </c>
    </row>
    <row r="597" spans="1:9" x14ac:dyDescent="0.25">
      <c r="A597" s="12">
        <v>27094</v>
      </c>
      <c r="B597" s="6">
        <f t="shared" si="54"/>
        <v>6</v>
      </c>
      <c r="C597" s="6">
        <f t="shared" si="55"/>
        <v>3</v>
      </c>
      <c r="D597" s="6">
        <f t="shared" si="56"/>
        <v>1974</v>
      </c>
      <c r="E597" s="57">
        <f t="shared" si="57"/>
        <v>0</v>
      </c>
      <c r="F597" s="57">
        <f t="shared" si="59"/>
        <v>0</v>
      </c>
      <c r="G597" s="57">
        <f t="shared" si="58"/>
        <v>8.8899999999999988</v>
      </c>
      <c r="H597" s="6">
        <v>0</v>
      </c>
      <c r="I597" s="6">
        <v>0.35</v>
      </c>
    </row>
    <row r="598" spans="1:9" x14ac:dyDescent="0.25">
      <c r="A598" s="12">
        <v>27095</v>
      </c>
      <c r="B598" s="6">
        <f t="shared" si="54"/>
        <v>7</v>
      </c>
      <c r="C598" s="6">
        <f t="shared" si="55"/>
        <v>3</v>
      </c>
      <c r="D598" s="6">
        <f t="shared" si="56"/>
        <v>1974</v>
      </c>
      <c r="E598" s="57">
        <f t="shared" si="57"/>
        <v>0</v>
      </c>
      <c r="F598" s="57">
        <f t="shared" si="59"/>
        <v>0</v>
      </c>
      <c r="G598" s="57">
        <f t="shared" si="58"/>
        <v>7.6199999999999992</v>
      </c>
      <c r="H598" s="6">
        <v>0</v>
      </c>
      <c r="I598" s="6">
        <v>0.3</v>
      </c>
    </row>
    <row r="599" spans="1:9" x14ac:dyDescent="0.25">
      <c r="A599" s="12">
        <v>27096</v>
      </c>
      <c r="B599" s="6">
        <f t="shared" si="54"/>
        <v>8</v>
      </c>
      <c r="C599" s="6">
        <f t="shared" si="55"/>
        <v>3</v>
      </c>
      <c r="D599" s="6">
        <f t="shared" si="56"/>
        <v>1974</v>
      </c>
      <c r="E599" s="57">
        <f t="shared" si="57"/>
        <v>0</v>
      </c>
      <c r="F599" s="57">
        <f t="shared" si="59"/>
        <v>0</v>
      </c>
      <c r="G599" s="57">
        <f t="shared" si="58"/>
        <v>7.8739999999999997</v>
      </c>
      <c r="H599" s="6">
        <v>0</v>
      </c>
      <c r="I599" s="6">
        <v>0.31</v>
      </c>
    </row>
    <row r="600" spans="1:9" x14ac:dyDescent="0.25">
      <c r="A600" s="12">
        <v>27097</v>
      </c>
      <c r="B600" s="6">
        <f t="shared" si="54"/>
        <v>9</v>
      </c>
      <c r="C600" s="6">
        <f t="shared" si="55"/>
        <v>3</v>
      </c>
      <c r="D600" s="6">
        <f t="shared" si="56"/>
        <v>1974</v>
      </c>
      <c r="E600" s="57">
        <f t="shared" si="57"/>
        <v>0</v>
      </c>
      <c r="F600" s="57">
        <f t="shared" si="59"/>
        <v>0</v>
      </c>
      <c r="G600" s="57">
        <f t="shared" si="58"/>
        <v>7.8739999999999997</v>
      </c>
      <c r="H600" s="6">
        <v>0</v>
      </c>
      <c r="I600" s="6">
        <v>0.31</v>
      </c>
    </row>
    <row r="601" spans="1:9" x14ac:dyDescent="0.25">
      <c r="A601" s="12">
        <v>27098</v>
      </c>
      <c r="B601" s="6">
        <f t="shared" si="54"/>
        <v>10</v>
      </c>
      <c r="C601" s="6">
        <f t="shared" si="55"/>
        <v>3</v>
      </c>
      <c r="D601" s="6">
        <f t="shared" si="56"/>
        <v>1974</v>
      </c>
      <c r="E601" s="57">
        <f t="shared" si="57"/>
        <v>0</v>
      </c>
      <c r="F601" s="57">
        <f t="shared" si="59"/>
        <v>0</v>
      </c>
      <c r="G601" s="57">
        <f t="shared" si="58"/>
        <v>8.8899999999999988</v>
      </c>
      <c r="H601" s="6">
        <v>0</v>
      </c>
      <c r="I601" s="6">
        <v>0.35</v>
      </c>
    </row>
    <row r="602" spans="1:9" x14ac:dyDescent="0.25">
      <c r="A602" s="12">
        <v>27099</v>
      </c>
      <c r="B602" s="6">
        <f t="shared" si="54"/>
        <v>11</v>
      </c>
      <c r="C602" s="6">
        <f t="shared" si="55"/>
        <v>3</v>
      </c>
      <c r="D602" s="6">
        <f t="shared" si="56"/>
        <v>1974</v>
      </c>
      <c r="E602" s="57">
        <f t="shared" si="57"/>
        <v>19.303999999999998</v>
      </c>
      <c r="F602" s="57">
        <f t="shared" si="59"/>
        <v>19.303999999999998</v>
      </c>
      <c r="G602" s="57">
        <f t="shared" si="58"/>
        <v>7.3659999999999988</v>
      </c>
      <c r="H602" s="6">
        <v>0.76</v>
      </c>
      <c r="I602" s="6">
        <v>0.28999999999999998</v>
      </c>
    </row>
    <row r="603" spans="1:9" x14ac:dyDescent="0.25">
      <c r="A603" s="12">
        <v>27100</v>
      </c>
      <c r="B603" s="6">
        <f t="shared" si="54"/>
        <v>12</v>
      </c>
      <c r="C603" s="6">
        <f t="shared" si="55"/>
        <v>3</v>
      </c>
      <c r="D603" s="6">
        <f t="shared" si="56"/>
        <v>1974</v>
      </c>
      <c r="E603" s="57">
        <f t="shared" si="57"/>
        <v>6.6040000000000001</v>
      </c>
      <c r="F603" s="57">
        <f t="shared" si="59"/>
        <v>25.907999999999998</v>
      </c>
      <c r="G603" s="57">
        <f t="shared" si="58"/>
        <v>7.1120000000000001</v>
      </c>
      <c r="H603" s="6">
        <v>0.26</v>
      </c>
      <c r="I603" s="6">
        <v>0.28000000000000003</v>
      </c>
    </row>
    <row r="604" spans="1:9" x14ac:dyDescent="0.25">
      <c r="A604" s="12">
        <v>27101</v>
      </c>
      <c r="B604" s="6">
        <f t="shared" si="54"/>
        <v>13</v>
      </c>
      <c r="C604" s="6">
        <f t="shared" si="55"/>
        <v>3</v>
      </c>
      <c r="D604" s="6">
        <f t="shared" si="56"/>
        <v>1974</v>
      </c>
      <c r="E604" s="57">
        <f t="shared" si="57"/>
        <v>0</v>
      </c>
      <c r="F604" s="57">
        <f t="shared" si="59"/>
        <v>25.907999999999998</v>
      </c>
      <c r="G604" s="57">
        <f t="shared" si="58"/>
        <v>6.0959999999999992</v>
      </c>
      <c r="H604" s="6">
        <v>0</v>
      </c>
      <c r="I604" s="6">
        <v>0.24</v>
      </c>
    </row>
    <row r="605" spans="1:9" x14ac:dyDescent="0.25">
      <c r="A605" s="12">
        <v>27102</v>
      </c>
      <c r="B605" s="6">
        <f t="shared" si="54"/>
        <v>14</v>
      </c>
      <c r="C605" s="6">
        <f t="shared" si="55"/>
        <v>3</v>
      </c>
      <c r="D605" s="6">
        <f t="shared" si="56"/>
        <v>1974</v>
      </c>
      <c r="E605" s="57">
        <f t="shared" si="57"/>
        <v>0</v>
      </c>
      <c r="F605" s="57">
        <f t="shared" si="59"/>
        <v>25.907999999999998</v>
      </c>
      <c r="G605" s="57">
        <f t="shared" si="58"/>
        <v>7.6199999999999992</v>
      </c>
      <c r="H605" s="6">
        <v>0</v>
      </c>
      <c r="I605" s="6">
        <v>0.3</v>
      </c>
    </row>
    <row r="606" spans="1:9" x14ac:dyDescent="0.25">
      <c r="A606" s="12">
        <v>27103</v>
      </c>
      <c r="B606" s="6">
        <f t="shared" si="54"/>
        <v>15</v>
      </c>
      <c r="C606" s="6">
        <f t="shared" si="55"/>
        <v>3</v>
      </c>
      <c r="D606" s="6">
        <f t="shared" si="56"/>
        <v>1974</v>
      </c>
      <c r="E606" s="57">
        <f t="shared" si="57"/>
        <v>0</v>
      </c>
      <c r="F606" s="57">
        <f t="shared" si="59"/>
        <v>25.907999999999998</v>
      </c>
      <c r="G606" s="57">
        <f t="shared" si="58"/>
        <v>7.3659999999999988</v>
      </c>
      <c r="H606" s="6">
        <v>0</v>
      </c>
      <c r="I606" s="6">
        <v>0.28999999999999998</v>
      </c>
    </row>
    <row r="607" spans="1:9" x14ac:dyDescent="0.25">
      <c r="A607" s="12">
        <v>27104</v>
      </c>
      <c r="B607" s="6">
        <f t="shared" si="54"/>
        <v>16</v>
      </c>
      <c r="C607" s="6">
        <f t="shared" si="55"/>
        <v>3</v>
      </c>
      <c r="D607" s="6">
        <f t="shared" si="56"/>
        <v>1974</v>
      </c>
      <c r="E607" s="57">
        <f t="shared" si="57"/>
        <v>0</v>
      </c>
      <c r="F607" s="57">
        <f t="shared" si="59"/>
        <v>25.907999999999998</v>
      </c>
      <c r="G607" s="57">
        <f t="shared" si="58"/>
        <v>7.6199999999999992</v>
      </c>
      <c r="H607" s="6">
        <v>0</v>
      </c>
      <c r="I607" s="6">
        <v>0.3</v>
      </c>
    </row>
    <row r="608" spans="1:9" x14ac:dyDescent="0.25">
      <c r="A608" s="12">
        <v>27105</v>
      </c>
      <c r="B608" s="6">
        <f t="shared" si="54"/>
        <v>17</v>
      </c>
      <c r="C608" s="6">
        <f t="shared" si="55"/>
        <v>3</v>
      </c>
      <c r="D608" s="6">
        <f t="shared" si="56"/>
        <v>1974</v>
      </c>
      <c r="E608" s="57">
        <f t="shared" si="57"/>
        <v>0</v>
      </c>
      <c r="F608" s="57">
        <f t="shared" si="59"/>
        <v>25.907999999999998</v>
      </c>
      <c r="G608" s="57">
        <f t="shared" si="58"/>
        <v>8.1280000000000001</v>
      </c>
      <c r="H608" s="6">
        <v>0</v>
      </c>
      <c r="I608" s="6">
        <v>0.32</v>
      </c>
    </row>
    <row r="609" spans="1:9" x14ac:dyDescent="0.25">
      <c r="A609" s="12">
        <v>27106</v>
      </c>
      <c r="B609" s="6">
        <f t="shared" si="54"/>
        <v>18</v>
      </c>
      <c r="C609" s="6">
        <f t="shared" si="55"/>
        <v>3</v>
      </c>
      <c r="D609" s="6">
        <f t="shared" si="56"/>
        <v>1974</v>
      </c>
      <c r="E609" s="57">
        <f t="shared" si="57"/>
        <v>0</v>
      </c>
      <c r="F609" s="57">
        <f t="shared" si="59"/>
        <v>25.907999999999998</v>
      </c>
      <c r="G609" s="57">
        <f t="shared" si="58"/>
        <v>7.8739999999999997</v>
      </c>
      <c r="H609" s="6">
        <v>0</v>
      </c>
      <c r="I609" s="6">
        <v>0.31</v>
      </c>
    </row>
    <row r="610" spans="1:9" x14ac:dyDescent="0.25">
      <c r="A610" s="12">
        <v>27107</v>
      </c>
      <c r="B610" s="6">
        <f t="shared" si="54"/>
        <v>19</v>
      </c>
      <c r="C610" s="6">
        <f t="shared" si="55"/>
        <v>3</v>
      </c>
      <c r="D610" s="6">
        <f t="shared" si="56"/>
        <v>1974</v>
      </c>
      <c r="E610" s="57">
        <f t="shared" si="57"/>
        <v>0</v>
      </c>
      <c r="F610" s="57">
        <f t="shared" si="59"/>
        <v>25.907999999999998</v>
      </c>
      <c r="G610" s="57">
        <f t="shared" si="58"/>
        <v>8.636000000000001</v>
      </c>
      <c r="H610" s="6">
        <v>0</v>
      </c>
      <c r="I610" s="6">
        <v>0.34</v>
      </c>
    </row>
    <row r="611" spans="1:9" x14ac:dyDescent="0.25">
      <c r="A611" s="12">
        <v>27108</v>
      </c>
      <c r="B611" s="6">
        <f t="shared" si="54"/>
        <v>20</v>
      </c>
      <c r="C611" s="6">
        <f t="shared" si="55"/>
        <v>3</v>
      </c>
      <c r="D611" s="6">
        <f t="shared" si="56"/>
        <v>1974</v>
      </c>
      <c r="E611" s="57">
        <f t="shared" si="57"/>
        <v>0</v>
      </c>
      <c r="F611" s="57">
        <f t="shared" si="59"/>
        <v>25.907999999999998</v>
      </c>
      <c r="G611" s="57">
        <f t="shared" si="58"/>
        <v>9.9060000000000006</v>
      </c>
      <c r="H611" s="6">
        <v>0</v>
      </c>
      <c r="I611" s="6">
        <v>0.39</v>
      </c>
    </row>
    <row r="612" spans="1:9" x14ac:dyDescent="0.25">
      <c r="A612" s="12">
        <v>27109</v>
      </c>
      <c r="B612" s="6">
        <f t="shared" si="54"/>
        <v>21</v>
      </c>
      <c r="C612" s="6">
        <f t="shared" si="55"/>
        <v>3</v>
      </c>
      <c r="D612" s="6">
        <f t="shared" si="56"/>
        <v>1974</v>
      </c>
      <c r="E612" s="57">
        <f t="shared" si="57"/>
        <v>0</v>
      </c>
      <c r="F612" s="57">
        <f t="shared" si="59"/>
        <v>25.907999999999998</v>
      </c>
      <c r="G612" s="57">
        <f t="shared" si="58"/>
        <v>8.1280000000000001</v>
      </c>
      <c r="H612" s="6">
        <v>0</v>
      </c>
      <c r="I612" s="6">
        <v>0.32</v>
      </c>
    </row>
    <row r="613" spans="1:9" x14ac:dyDescent="0.25">
      <c r="A613" s="12">
        <v>27110</v>
      </c>
      <c r="B613" s="6">
        <f t="shared" si="54"/>
        <v>22</v>
      </c>
      <c r="C613" s="6">
        <f t="shared" si="55"/>
        <v>3</v>
      </c>
      <c r="D613" s="6">
        <f t="shared" si="56"/>
        <v>1974</v>
      </c>
      <c r="E613" s="57">
        <f t="shared" si="57"/>
        <v>0</v>
      </c>
      <c r="F613" s="57">
        <f t="shared" si="59"/>
        <v>25.907999999999998</v>
      </c>
      <c r="G613" s="57">
        <f t="shared" si="58"/>
        <v>8.636000000000001</v>
      </c>
      <c r="H613" s="6">
        <v>0</v>
      </c>
      <c r="I613" s="6">
        <v>0.34</v>
      </c>
    </row>
    <row r="614" spans="1:9" x14ac:dyDescent="0.25">
      <c r="A614" s="12">
        <v>27111</v>
      </c>
      <c r="B614" s="6">
        <f t="shared" si="54"/>
        <v>23</v>
      </c>
      <c r="C614" s="6">
        <f t="shared" si="55"/>
        <v>3</v>
      </c>
      <c r="D614" s="6">
        <f t="shared" si="56"/>
        <v>1974</v>
      </c>
      <c r="E614" s="57">
        <f t="shared" si="57"/>
        <v>0</v>
      </c>
      <c r="F614" s="57">
        <f t="shared" si="59"/>
        <v>25.907999999999998</v>
      </c>
      <c r="G614" s="57">
        <f t="shared" si="58"/>
        <v>7.3659999999999988</v>
      </c>
      <c r="H614" s="6">
        <v>0</v>
      </c>
      <c r="I614" s="6">
        <v>0.28999999999999998</v>
      </c>
    </row>
    <row r="615" spans="1:9" x14ac:dyDescent="0.25">
      <c r="A615" s="12">
        <v>27112</v>
      </c>
      <c r="B615" s="6">
        <f t="shared" si="54"/>
        <v>24</v>
      </c>
      <c r="C615" s="6">
        <f t="shared" si="55"/>
        <v>3</v>
      </c>
      <c r="D615" s="6">
        <f t="shared" si="56"/>
        <v>1974</v>
      </c>
      <c r="E615" s="57">
        <f t="shared" si="57"/>
        <v>0</v>
      </c>
      <c r="F615" s="57">
        <f t="shared" si="59"/>
        <v>25.907999999999998</v>
      </c>
      <c r="G615" s="57">
        <f t="shared" si="58"/>
        <v>8.1280000000000001</v>
      </c>
      <c r="H615" s="6">
        <v>0</v>
      </c>
      <c r="I615" s="6">
        <v>0.32</v>
      </c>
    </row>
    <row r="616" spans="1:9" x14ac:dyDescent="0.25">
      <c r="A616" s="12">
        <v>27113</v>
      </c>
      <c r="B616" s="6">
        <f t="shared" si="54"/>
        <v>25</v>
      </c>
      <c r="C616" s="6">
        <f t="shared" si="55"/>
        <v>3</v>
      </c>
      <c r="D616" s="6">
        <f t="shared" si="56"/>
        <v>1974</v>
      </c>
      <c r="E616" s="57">
        <f t="shared" si="57"/>
        <v>0</v>
      </c>
      <c r="F616" s="57">
        <f t="shared" si="59"/>
        <v>25.907999999999998</v>
      </c>
      <c r="G616" s="57">
        <f t="shared" si="58"/>
        <v>6.8579999999999997</v>
      </c>
      <c r="H616" s="6">
        <v>0</v>
      </c>
      <c r="I616" s="6">
        <v>0.27</v>
      </c>
    </row>
    <row r="617" spans="1:9" x14ac:dyDescent="0.25">
      <c r="A617" s="12">
        <v>27114</v>
      </c>
      <c r="B617" s="6">
        <f t="shared" ref="B617:B680" si="60">+DAY(A617)</f>
        <v>26</v>
      </c>
      <c r="C617" s="6">
        <f t="shared" ref="C617:C680" si="61">+MONTH(A617)</f>
        <v>3</v>
      </c>
      <c r="D617" s="6">
        <f t="shared" ref="D617:D680" si="62">+YEAR(A617)</f>
        <v>1974</v>
      </c>
      <c r="E617" s="57">
        <f t="shared" si="57"/>
        <v>0</v>
      </c>
      <c r="F617" s="57">
        <f t="shared" si="59"/>
        <v>25.907999999999998</v>
      </c>
      <c r="G617" s="57">
        <f t="shared" si="58"/>
        <v>6.6040000000000001</v>
      </c>
      <c r="H617" s="6">
        <v>0</v>
      </c>
      <c r="I617" s="6">
        <v>0.26</v>
      </c>
    </row>
    <row r="618" spans="1:9" x14ac:dyDescent="0.25">
      <c r="A618" s="12">
        <v>27115</v>
      </c>
      <c r="B618" s="6">
        <f t="shared" si="60"/>
        <v>27</v>
      </c>
      <c r="C618" s="6">
        <f t="shared" si="61"/>
        <v>3</v>
      </c>
      <c r="D618" s="6">
        <f t="shared" si="62"/>
        <v>1974</v>
      </c>
      <c r="E618" s="57">
        <f t="shared" si="57"/>
        <v>0</v>
      </c>
      <c r="F618" s="57">
        <f t="shared" si="59"/>
        <v>25.907999999999998</v>
      </c>
      <c r="G618" s="57">
        <f t="shared" si="58"/>
        <v>8.3819999999999997</v>
      </c>
      <c r="H618" s="6">
        <v>0</v>
      </c>
      <c r="I618" s="6">
        <v>0.33</v>
      </c>
    </row>
    <row r="619" spans="1:9" x14ac:dyDescent="0.25">
      <c r="A619" s="12">
        <v>27116</v>
      </c>
      <c r="B619" s="6">
        <f t="shared" si="60"/>
        <v>28</v>
      </c>
      <c r="C619" s="6">
        <f t="shared" si="61"/>
        <v>3</v>
      </c>
      <c r="D619" s="6">
        <f t="shared" si="62"/>
        <v>1974</v>
      </c>
      <c r="E619" s="57">
        <f t="shared" si="57"/>
        <v>0</v>
      </c>
      <c r="F619" s="57">
        <f t="shared" si="59"/>
        <v>25.907999999999998</v>
      </c>
      <c r="G619" s="57">
        <f t="shared" si="58"/>
        <v>8.8899999999999988</v>
      </c>
      <c r="H619" s="6">
        <v>0</v>
      </c>
      <c r="I619" s="6">
        <v>0.35</v>
      </c>
    </row>
    <row r="620" spans="1:9" x14ac:dyDescent="0.25">
      <c r="A620" s="12">
        <v>27117</v>
      </c>
      <c r="B620" s="6">
        <f t="shared" si="60"/>
        <v>29</v>
      </c>
      <c r="C620" s="6">
        <f t="shared" si="61"/>
        <v>3</v>
      </c>
      <c r="D620" s="6">
        <f t="shared" si="62"/>
        <v>1974</v>
      </c>
      <c r="E620" s="57">
        <f t="shared" si="57"/>
        <v>0</v>
      </c>
      <c r="F620" s="57">
        <f t="shared" si="59"/>
        <v>25.907999999999998</v>
      </c>
      <c r="G620" s="57">
        <f t="shared" si="58"/>
        <v>8.1280000000000001</v>
      </c>
      <c r="H620" s="6">
        <v>0</v>
      </c>
      <c r="I620" s="6">
        <v>0.32</v>
      </c>
    </row>
    <row r="621" spans="1:9" x14ac:dyDescent="0.25">
      <c r="A621" s="12">
        <v>27118</v>
      </c>
      <c r="B621" s="6">
        <f t="shared" si="60"/>
        <v>30</v>
      </c>
      <c r="C621" s="6">
        <f t="shared" si="61"/>
        <v>3</v>
      </c>
      <c r="D621" s="6">
        <f t="shared" si="62"/>
        <v>1974</v>
      </c>
      <c r="E621" s="57">
        <f t="shared" si="57"/>
        <v>0</v>
      </c>
      <c r="F621" s="57">
        <f t="shared" si="59"/>
        <v>25.907999999999998</v>
      </c>
      <c r="G621" s="57">
        <f t="shared" si="58"/>
        <v>7.6199999999999992</v>
      </c>
      <c r="H621" s="6">
        <v>0</v>
      </c>
      <c r="I621" s="6">
        <v>0.3</v>
      </c>
    </row>
    <row r="622" spans="1:9" x14ac:dyDescent="0.25">
      <c r="A622" s="12">
        <v>27119</v>
      </c>
      <c r="B622" s="6">
        <f t="shared" si="60"/>
        <v>31</v>
      </c>
      <c r="C622" s="6">
        <f t="shared" si="61"/>
        <v>3</v>
      </c>
      <c r="D622" s="6">
        <f t="shared" si="62"/>
        <v>1974</v>
      </c>
      <c r="E622" s="57">
        <f t="shared" si="57"/>
        <v>0</v>
      </c>
      <c r="F622" s="57">
        <f t="shared" si="59"/>
        <v>25.907999999999998</v>
      </c>
      <c r="G622" s="57">
        <f t="shared" si="58"/>
        <v>8.1280000000000001</v>
      </c>
      <c r="H622" s="6">
        <v>0</v>
      </c>
      <c r="I622" s="6">
        <v>0.32</v>
      </c>
    </row>
    <row r="623" spans="1:9" x14ac:dyDescent="0.25">
      <c r="A623" s="12">
        <v>27120</v>
      </c>
      <c r="B623" s="6">
        <f t="shared" si="60"/>
        <v>1</v>
      </c>
      <c r="C623" s="6">
        <f t="shared" si="61"/>
        <v>4</v>
      </c>
      <c r="D623" s="6">
        <f t="shared" si="62"/>
        <v>1974</v>
      </c>
      <c r="E623" s="57">
        <f t="shared" ref="E623:E686" si="63">+H623*25.4</f>
        <v>0</v>
      </c>
      <c r="F623" s="57">
        <f t="shared" si="59"/>
        <v>25.907999999999998</v>
      </c>
      <c r="G623" s="57">
        <f t="shared" ref="G623:G686" si="64">+I623*25.4</f>
        <v>7.6199999999999992</v>
      </c>
      <c r="H623" s="6">
        <v>0</v>
      </c>
      <c r="I623" s="6">
        <v>0.3</v>
      </c>
    </row>
    <row r="624" spans="1:9" x14ac:dyDescent="0.25">
      <c r="A624" s="12">
        <v>27121</v>
      </c>
      <c r="B624" s="6">
        <f t="shared" si="60"/>
        <v>2</v>
      </c>
      <c r="C624" s="6">
        <f t="shared" si="61"/>
        <v>4</v>
      </c>
      <c r="D624" s="6">
        <f t="shared" si="62"/>
        <v>1974</v>
      </c>
      <c r="E624" s="57">
        <f t="shared" si="63"/>
        <v>0</v>
      </c>
      <c r="F624" s="57">
        <f t="shared" ref="F624:F687" si="65">+E624+F623</f>
        <v>25.907999999999998</v>
      </c>
      <c r="G624" s="57">
        <f t="shared" si="64"/>
        <v>7.8739999999999997</v>
      </c>
      <c r="H624" s="6">
        <v>0</v>
      </c>
      <c r="I624" s="6">
        <v>0.31</v>
      </c>
    </row>
    <row r="625" spans="1:9" x14ac:dyDescent="0.25">
      <c r="A625" s="12">
        <v>27122</v>
      </c>
      <c r="B625" s="6">
        <f t="shared" si="60"/>
        <v>3</v>
      </c>
      <c r="C625" s="6">
        <f t="shared" si="61"/>
        <v>4</v>
      </c>
      <c r="D625" s="6">
        <f t="shared" si="62"/>
        <v>1974</v>
      </c>
      <c r="E625" s="57">
        <f t="shared" si="63"/>
        <v>0</v>
      </c>
      <c r="F625" s="57">
        <f t="shared" si="65"/>
        <v>25.907999999999998</v>
      </c>
      <c r="G625" s="57">
        <f t="shared" si="64"/>
        <v>7.3659999999999988</v>
      </c>
      <c r="H625" s="6">
        <v>0</v>
      </c>
      <c r="I625" s="6">
        <v>0.28999999999999998</v>
      </c>
    </row>
    <row r="626" spans="1:9" x14ac:dyDescent="0.25">
      <c r="A626" s="12">
        <v>27123</v>
      </c>
      <c r="B626" s="6">
        <f t="shared" si="60"/>
        <v>4</v>
      </c>
      <c r="C626" s="6">
        <f t="shared" si="61"/>
        <v>4</v>
      </c>
      <c r="D626" s="6">
        <f t="shared" si="62"/>
        <v>1974</v>
      </c>
      <c r="E626" s="57">
        <f t="shared" si="63"/>
        <v>12.191999999999998</v>
      </c>
      <c r="F626" s="57">
        <f t="shared" si="65"/>
        <v>38.099999999999994</v>
      </c>
      <c r="G626" s="57">
        <f t="shared" si="64"/>
        <v>16.001999999999999</v>
      </c>
      <c r="H626" s="6">
        <v>0.48</v>
      </c>
      <c r="I626" s="6">
        <v>0.63</v>
      </c>
    </row>
    <row r="627" spans="1:9" x14ac:dyDescent="0.25">
      <c r="A627" s="12">
        <v>27124</v>
      </c>
      <c r="B627" s="6">
        <f t="shared" si="60"/>
        <v>5</v>
      </c>
      <c r="C627" s="6">
        <f t="shared" si="61"/>
        <v>4</v>
      </c>
      <c r="D627" s="6">
        <f t="shared" si="62"/>
        <v>1974</v>
      </c>
      <c r="E627" s="57">
        <f t="shared" si="63"/>
        <v>0</v>
      </c>
      <c r="F627" s="57">
        <f t="shared" si="65"/>
        <v>38.099999999999994</v>
      </c>
      <c r="G627" s="57">
        <f t="shared" si="64"/>
        <v>5.08</v>
      </c>
      <c r="H627" s="6">
        <v>0</v>
      </c>
      <c r="I627" s="6">
        <v>0.2</v>
      </c>
    </row>
    <row r="628" spans="1:9" x14ac:dyDescent="0.25">
      <c r="A628" s="12">
        <v>27125</v>
      </c>
      <c r="B628" s="6">
        <f t="shared" si="60"/>
        <v>6</v>
      </c>
      <c r="C628" s="6">
        <f t="shared" si="61"/>
        <v>4</v>
      </c>
      <c r="D628" s="6">
        <f t="shared" si="62"/>
        <v>1974</v>
      </c>
      <c r="E628" s="57">
        <f t="shared" si="63"/>
        <v>0</v>
      </c>
      <c r="F628" s="57">
        <f t="shared" si="65"/>
        <v>38.099999999999994</v>
      </c>
      <c r="G628" s="57">
        <f t="shared" si="64"/>
        <v>4.8259999999999996</v>
      </c>
      <c r="H628" s="6">
        <v>0</v>
      </c>
      <c r="I628" s="6">
        <v>0.19</v>
      </c>
    </row>
    <row r="629" spans="1:9" x14ac:dyDescent="0.25">
      <c r="A629" s="12">
        <v>27126</v>
      </c>
      <c r="B629" s="6">
        <f t="shared" si="60"/>
        <v>7</v>
      </c>
      <c r="C629" s="6">
        <f t="shared" si="61"/>
        <v>4</v>
      </c>
      <c r="D629" s="6">
        <f t="shared" si="62"/>
        <v>1974</v>
      </c>
      <c r="E629" s="57">
        <f t="shared" si="63"/>
        <v>0</v>
      </c>
      <c r="F629" s="57">
        <f t="shared" si="65"/>
        <v>38.099999999999994</v>
      </c>
      <c r="G629" s="57">
        <f t="shared" si="64"/>
        <v>4.3180000000000005</v>
      </c>
      <c r="H629" s="6">
        <v>0</v>
      </c>
      <c r="I629" s="6">
        <v>0.17</v>
      </c>
    </row>
    <row r="630" spans="1:9" x14ac:dyDescent="0.25">
      <c r="A630" s="12">
        <v>27127</v>
      </c>
      <c r="B630" s="6">
        <f t="shared" si="60"/>
        <v>8</v>
      </c>
      <c r="C630" s="6">
        <f t="shared" si="61"/>
        <v>4</v>
      </c>
      <c r="D630" s="6">
        <f t="shared" si="62"/>
        <v>1974</v>
      </c>
      <c r="E630" s="57">
        <f t="shared" si="63"/>
        <v>0</v>
      </c>
      <c r="F630" s="57">
        <f t="shared" si="65"/>
        <v>38.099999999999994</v>
      </c>
      <c r="G630" s="57">
        <f t="shared" si="64"/>
        <v>4.3180000000000005</v>
      </c>
      <c r="H630" s="6">
        <v>0</v>
      </c>
      <c r="I630" s="6">
        <v>0.17</v>
      </c>
    </row>
    <row r="631" spans="1:9" x14ac:dyDescent="0.25">
      <c r="A631" s="12">
        <v>27128</v>
      </c>
      <c r="B631" s="6">
        <f t="shared" si="60"/>
        <v>9</v>
      </c>
      <c r="C631" s="6">
        <f t="shared" si="61"/>
        <v>4</v>
      </c>
      <c r="D631" s="6">
        <f t="shared" si="62"/>
        <v>1974</v>
      </c>
      <c r="E631" s="57">
        <f t="shared" si="63"/>
        <v>0</v>
      </c>
      <c r="F631" s="57">
        <f t="shared" si="65"/>
        <v>38.099999999999994</v>
      </c>
      <c r="G631" s="57">
        <f t="shared" si="64"/>
        <v>4.5719999999999992</v>
      </c>
      <c r="H631" s="6">
        <v>0</v>
      </c>
      <c r="I631" s="6">
        <v>0.18</v>
      </c>
    </row>
    <row r="632" spans="1:9" x14ac:dyDescent="0.25">
      <c r="A632" s="12">
        <v>27129</v>
      </c>
      <c r="B632" s="6">
        <f t="shared" si="60"/>
        <v>10</v>
      </c>
      <c r="C632" s="6">
        <f t="shared" si="61"/>
        <v>4</v>
      </c>
      <c r="D632" s="6">
        <f t="shared" si="62"/>
        <v>1974</v>
      </c>
      <c r="E632" s="57">
        <f t="shared" si="63"/>
        <v>0</v>
      </c>
      <c r="F632" s="57">
        <f t="shared" si="65"/>
        <v>38.099999999999994</v>
      </c>
      <c r="G632" s="57">
        <f t="shared" si="64"/>
        <v>5.08</v>
      </c>
      <c r="H632" s="6">
        <v>0</v>
      </c>
      <c r="I632" s="6">
        <v>0.2</v>
      </c>
    </row>
    <row r="633" spans="1:9" x14ac:dyDescent="0.25">
      <c r="A633" s="12">
        <v>27130</v>
      </c>
      <c r="B633" s="6">
        <f t="shared" si="60"/>
        <v>11</v>
      </c>
      <c r="C633" s="6">
        <f t="shared" si="61"/>
        <v>4</v>
      </c>
      <c r="D633" s="6">
        <f t="shared" si="62"/>
        <v>1974</v>
      </c>
      <c r="E633" s="57">
        <f t="shared" si="63"/>
        <v>0</v>
      </c>
      <c r="F633" s="57">
        <f t="shared" si="65"/>
        <v>38.099999999999994</v>
      </c>
      <c r="G633" s="57">
        <f t="shared" si="64"/>
        <v>5.08</v>
      </c>
      <c r="H633" s="6">
        <v>0</v>
      </c>
      <c r="I633" s="6">
        <v>0.2</v>
      </c>
    </row>
    <row r="634" spans="1:9" x14ac:dyDescent="0.25">
      <c r="A634" s="12">
        <v>27131</v>
      </c>
      <c r="B634" s="6">
        <f t="shared" si="60"/>
        <v>12</v>
      </c>
      <c r="C634" s="6">
        <f t="shared" si="61"/>
        <v>4</v>
      </c>
      <c r="D634" s="6">
        <f t="shared" si="62"/>
        <v>1974</v>
      </c>
      <c r="E634" s="57">
        <f t="shared" si="63"/>
        <v>0</v>
      </c>
      <c r="F634" s="57">
        <f t="shared" si="65"/>
        <v>38.099999999999994</v>
      </c>
      <c r="G634" s="57">
        <f t="shared" si="64"/>
        <v>5.3339999999999996</v>
      </c>
      <c r="H634" s="6">
        <v>0</v>
      </c>
      <c r="I634" s="6">
        <v>0.21</v>
      </c>
    </row>
    <row r="635" spans="1:9" x14ac:dyDescent="0.25">
      <c r="A635" s="12">
        <v>27132</v>
      </c>
      <c r="B635" s="6">
        <f t="shared" si="60"/>
        <v>13</v>
      </c>
      <c r="C635" s="6">
        <f t="shared" si="61"/>
        <v>4</v>
      </c>
      <c r="D635" s="6">
        <f t="shared" si="62"/>
        <v>1974</v>
      </c>
      <c r="E635" s="57">
        <f t="shared" si="63"/>
        <v>0</v>
      </c>
      <c r="F635" s="57">
        <f t="shared" si="65"/>
        <v>38.099999999999994</v>
      </c>
      <c r="G635" s="57">
        <f t="shared" si="64"/>
        <v>5.3339999999999996</v>
      </c>
      <c r="H635" s="6">
        <v>0</v>
      </c>
      <c r="I635" s="6">
        <v>0.21</v>
      </c>
    </row>
    <row r="636" spans="1:9" x14ac:dyDescent="0.25">
      <c r="A636" s="12">
        <v>27133</v>
      </c>
      <c r="B636" s="6">
        <f t="shared" si="60"/>
        <v>14</v>
      </c>
      <c r="C636" s="6">
        <f t="shared" si="61"/>
        <v>4</v>
      </c>
      <c r="D636" s="6">
        <f t="shared" si="62"/>
        <v>1974</v>
      </c>
      <c r="E636" s="57">
        <f t="shared" si="63"/>
        <v>1.016</v>
      </c>
      <c r="F636" s="57">
        <f t="shared" si="65"/>
        <v>39.115999999999993</v>
      </c>
      <c r="G636" s="57">
        <f t="shared" si="64"/>
        <v>4.8259999999999996</v>
      </c>
      <c r="H636" s="6">
        <v>0.04</v>
      </c>
      <c r="I636" s="6">
        <v>0.19</v>
      </c>
    </row>
    <row r="637" spans="1:9" x14ac:dyDescent="0.25">
      <c r="A637" s="12">
        <v>27134</v>
      </c>
      <c r="B637" s="6">
        <f t="shared" si="60"/>
        <v>15</v>
      </c>
      <c r="C637" s="6">
        <f t="shared" si="61"/>
        <v>4</v>
      </c>
      <c r="D637" s="6">
        <f t="shared" si="62"/>
        <v>1974</v>
      </c>
      <c r="E637" s="57">
        <f t="shared" si="63"/>
        <v>0</v>
      </c>
      <c r="F637" s="57">
        <f t="shared" si="65"/>
        <v>39.115999999999993</v>
      </c>
      <c r="G637" s="57">
        <f t="shared" si="64"/>
        <v>5.08</v>
      </c>
      <c r="H637" s="6">
        <v>0</v>
      </c>
      <c r="I637" s="6">
        <v>0.2</v>
      </c>
    </row>
    <row r="638" spans="1:9" x14ac:dyDescent="0.25">
      <c r="A638" s="12">
        <v>27135</v>
      </c>
      <c r="B638" s="6">
        <f t="shared" si="60"/>
        <v>16</v>
      </c>
      <c r="C638" s="6">
        <f t="shared" si="61"/>
        <v>4</v>
      </c>
      <c r="D638" s="6">
        <f t="shared" si="62"/>
        <v>1974</v>
      </c>
      <c r="E638" s="57">
        <f t="shared" si="63"/>
        <v>0</v>
      </c>
      <c r="F638" s="57">
        <f t="shared" si="65"/>
        <v>39.115999999999993</v>
      </c>
      <c r="G638" s="57">
        <f t="shared" si="64"/>
        <v>5.08</v>
      </c>
      <c r="H638" s="6">
        <v>0</v>
      </c>
      <c r="I638" s="6">
        <v>0.2</v>
      </c>
    </row>
    <row r="639" spans="1:9" x14ac:dyDescent="0.25">
      <c r="A639" s="12">
        <v>27136</v>
      </c>
      <c r="B639" s="6">
        <f t="shared" si="60"/>
        <v>17</v>
      </c>
      <c r="C639" s="6">
        <f t="shared" si="61"/>
        <v>4</v>
      </c>
      <c r="D639" s="6">
        <f t="shared" si="62"/>
        <v>1974</v>
      </c>
      <c r="E639" s="57">
        <f t="shared" si="63"/>
        <v>0</v>
      </c>
      <c r="F639" s="57">
        <f t="shared" si="65"/>
        <v>39.115999999999993</v>
      </c>
      <c r="G639" s="57">
        <f t="shared" si="64"/>
        <v>5.3339999999999996</v>
      </c>
      <c r="H639" s="6">
        <v>0</v>
      </c>
      <c r="I639" s="6">
        <v>0.21</v>
      </c>
    </row>
    <row r="640" spans="1:9" x14ac:dyDescent="0.25">
      <c r="A640" s="12">
        <v>27137</v>
      </c>
      <c r="B640" s="6">
        <f t="shared" si="60"/>
        <v>18</v>
      </c>
      <c r="C640" s="6">
        <f t="shared" si="61"/>
        <v>4</v>
      </c>
      <c r="D640" s="6">
        <f t="shared" si="62"/>
        <v>1974</v>
      </c>
      <c r="E640" s="57">
        <f t="shared" si="63"/>
        <v>0</v>
      </c>
      <c r="F640" s="57">
        <f t="shared" si="65"/>
        <v>39.115999999999993</v>
      </c>
      <c r="G640" s="57">
        <f t="shared" si="64"/>
        <v>5.5880000000000001</v>
      </c>
      <c r="H640" s="6">
        <v>0</v>
      </c>
      <c r="I640" s="6">
        <v>0.22</v>
      </c>
    </row>
    <row r="641" spans="1:9" x14ac:dyDescent="0.25">
      <c r="A641" s="12">
        <v>27138</v>
      </c>
      <c r="B641" s="6">
        <f t="shared" si="60"/>
        <v>19</v>
      </c>
      <c r="C641" s="6">
        <f t="shared" si="61"/>
        <v>4</v>
      </c>
      <c r="D641" s="6">
        <f t="shared" si="62"/>
        <v>1974</v>
      </c>
      <c r="E641" s="57">
        <f t="shared" si="63"/>
        <v>0</v>
      </c>
      <c r="F641" s="57">
        <f t="shared" si="65"/>
        <v>39.115999999999993</v>
      </c>
      <c r="G641" s="57">
        <f t="shared" si="64"/>
        <v>5.5880000000000001</v>
      </c>
      <c r="H641" s="6">
        <v>0</v>
      </c>
      <c r="I641" s="6">
        <v>0.22</v>
      </c>
    </row>
    <row r="642" spans="1:9" x14ac:dyDescent="0.25">
      <c r="A642" s="12">
        <v>27139</v>
      </c>
      <c r="B642" s="6">
        <f t="shared" si="60"/>
        <v>20</v>
      </c>
      <c r="C642" s="6">
        <f t="shared" si="61"/>
        <v>4</v>
      </c>
      <c r="D642" s="6">
        <f t="shared" si="62"/>
        <v>1974</v>
      </c>
      <c r="E642" s="57">
        <f t="shared" si="63"/>
        <v>0</v>
      </c>
      <c r="F642" s="57">
        <f t="shared" si="65"/>
        <v>39.115999999999993</v>
      </c>
      <c r="G642" s="57">
        <f t="shared" si="64"/>
        <v>5.08</v>
      </c>
      <c r="H642" s="6">
        <v>0</v>
      </c>
      <c r="I642" s="6">
        <v>0.2</v>
      </c>
    </row>
    <row r="643" spans="1:9" x14ac:dyDescent="0.25">
      <c r="A643" s="12">
        <v>27140</v>
      </c>
      <c r="B643" s="6">
        <f t="shared" si="60"/>
        <v>21</v>
      </c>
      <c r="C643" s="6">
        <f t="shared" si="61"/>
        <v>4</v>
      </c>
      <c r="D643" s="6">
        <f t="shared" si="62"/>
        <v>1974</v>
      </c>
      <c r="E643" s="57">
        <f t="shared" si="63"/>
        <v>0</v>
      </c>
      <c r="F643" s="57">
        <f t="shared" si="65"/>
        <v>39.115999999999993</v>
      </c>
      <c r="G643" s="57">
        <f t="shared" si="64"/>
        <v>4.8259999999999996</v>
      </c>
      <c r="H643" s="6">
        <v>0</v>
      </c>
      <c r="I643" s="6">
        <v>0.19</v>
      </c>
    </row>
    <row r="644" spans="1:9" x14ac:dyDescent="0.25">
      <c r="A644" s="12">
        <v>27141</v>
      </c>
      <c r="B644" s="6">
        <f t="shared" si="60"/>
        <v>22</v>
      </c>
      <c r="C644" s="6">
        <f t="shared" si="61"/>
        <v>4</v>
      </c>
      <c r="D644" s="6">
        <f t="shared" si="62"/>
        <v>1974</v>
      </c>
      <c r="E644" s="57">
        <f t="shared" si="63"/>
        <v>0</v>
      </c>
      <c r="F644" s="57">
        <f t="shared" si="65"/>
        <v>39.115999999999993</v>
      </c>
      <c r="G644" s="57">
        <f t="shared" si="64"/>
        <v>3.0479999999999996</v>
      </c>
      <c r="H644" s="6">
        <v>0</v>
      </c>
      <c r="I644" s="6">
        <v>0.12</v>
      </c>
    </row>
    <row r="645" spans="1:9" x14ac:dyDescent="0.25">
      <c r="A645" s="12">
        <v>27142</v>
      </c>
      <c r="B645" s="6">
        <f t="shared" si="60"/>
        <v>23</v>
      </c>
      <c r="C645" s="6">
        <f t="shared" si="61"/>
        <v>4</v>
      </c>
      <c r="D645" s="6">
        <f t="shared" si="62"/>
        <v>1974</v>
      </c>
      <c r="E645" s="57">
        <f t="shared" si="63"/>
        <v>0</v>
      </c>
      <c r="F645" s="57">
        <f t="shared" si="65"/>
        <v>39.115999999999993</v>
      </c>
      <c r="G645" s="57">
        <f t="shared" si="64"/>
        <v>4.5719999999999992</v>
      </c>
      <c r="H645" s="6">
        <v>0</v>
      </c>
      <c r="I645" s="6">
        <v>0.18</v>
      </c>
    </row>
    <row r="646" spans="1:9" x14ac:dyDescent="0.25">
      <c r="A646" s="12">
        <v>27143</v>
      </c>
      <c r="B646" s="6">
        <f t="shared" si="60"/>
        <v>24</v>
      </c>
      <c r="C646" s="6">
        <f t="shared" si="61"/>
        <v>4</v>
      </c>
      <c r="D646" s="6">
        <f t="shared" si="62"/>
        <v>1974</v>
      </c>
      <c r="E646" s="57">
        <f t="shared" si="63"/>
        <v>0</v>
      </c>
      <c r="F646" s="57">
        <f t="shared" si="65"/>
        <v>39.115999999999993</v>
      </c>
      <c r="G646" s="57">
        <f t="shared" si="64"/>
        <v>3.8099999999999996</v>
      </c>
      <c r="H646" s="6">
        <v>0</v>
      </c>
      <c r="I646" s="6">
        <v>0.15</v>
      </c>
    </row>
    <row r="647" spans="1:9" x14ac:dyDescent="0.25">
      <c r="A647" s="12">
        <v>27144</v>
      </c>
      <c r="B647" s="6">
        <f t="shared" si="60"/>
        <v>25</v>
      </c>
      <c r="C647" s="6">
        <f t="shared" si="61"/>
        <v>4</v>
      </c>
      <c r="D647" s="6">
        <f t="shared" si="62"/>
        <v>1974</v>
      </c>
      <c r="E647" s="57">
        <f t="shared" si="63"/>
        <v>0</v>
      </c>
      <c r="F647" s="57">
        <f t="shared" si="65"/>
        <v>39.115999999999993</v>
      </c>
      <c r="G647" s="57">
        <f t="shared" si="64"/>
        <v>3.8099999999999996</v>
      </c>
      <c r="H647" s="6">
        <v>0</v>
      </c>
      <c r="I647" s="6">
        <v>0.15</v>
      </c>
    </row>
    <row r="648" spans="1:9" x14ac:dyDescent="0.25">
      <c r="A648" s="12">
        <v>27145</v>
      </c>
      <c r="B648" s="6">
        <f t="shared" si="60"/>
        <v>26</v>
      </c>
      <c r="C648" s="6">
        <f t="shared" si="61"/>
        <v>4</v>
      </c>
      <c r="D648" s="6">
        <f t="shared" si="62"/>
        <v>1974</v>
      </c>
      <c r="E648" s="57">
        <f t="shared" si="63"/>
        <v>0</v>
      </c>
      <c r="F648" s="57">
        <f t="shared" si="65"/>
        <v>39.115999999999993</v>
      </c>
      <c r="G648" s="57">
        <f t="shared" si="64"/>
        <v>5.08</v>
      </c>
      <c r="H648" s="6">
        <v>0</v>
      </c>
      <c r="I648" s="6">
        <v>0.2</v>
      </c>
    </row>
    <row r="649" spans="1:9" x14ac:dyDescent="0.25">
      <c r="A649" s="12">
        <v>27146</v>
      </c>
      <c r="B649" s="6">
        <f t="shared" si="60"/>
        <v>27</v>
      </c>
      <c r="C649" s="6">
        <f t="shared" si="61"/>
        <v>4</v>
      </c>
      <c r="D649" s="6">
        <f t="shared" si="62"/>
        <v>1974</v>
      </c>
      <c r="E649" s="57">
        <f t="shared" si="63"/>
        <v>0</v>
      </c>
      <c r="F649" s="57">
        <f t="shared" si="65"/>
        <v>39.115999999999993</v>
      </c>
      <c r="G649" s="57">
        <f t="shared" si="64"/>
        <v>5.08</v>
      </c>
      <c r="H649" s="6">
        <v>0</v>
      </c>
      <c r="I649" s="6">
        <v>0.2</v>
      </c>
    </row>
    <row r="650" spans="1:9" x14ac:dyDescent="0.25">
      <c r="A650" s="12">
        <v>27147</v>
      </c>
      <c r="B650" s="6">
        <f t="shared" si="60"/>
        <v>28</v>
      </c>
      <c r="C650" s="6">
        <f t="shared" si="61"/>
        <v>4</v>
      </c>
      <c r="D650" s="6">
        <f t="shared" si="62"/>
        <v>1974</v>
      </c>
      <c r="E650" s="57">
        <f t="shared" si="63"/>
        <v>4.8259999999999996</v>
      </c>
      <c r="F650" s="57">
        <f t="shared" si="65"/>
        <v>43.941999999999993</v>
      </c>
      <c r="G650" s="57">
        <f t="shared" si="64"/>
        <v>6.8579999999999997</v>
      </c>
      <c r="H650" s="6">
        <v>0.19</v>
      </c>
      <c r="I650" s="6">
        <v>0.27</v>
      </c>
    </row>
    <row r="651" spans="1:9" x14ac:dyDescent="0.25">
      <c r="A651" s="12">
        <v>27148</v>
      </c>
      <c r="B651" s="6">
        <f t="shared" si="60"/>
        <v>29</v>
      </c>
      <c r="C651" s="6">
        <f t="shared" si="61"/>
        <v>4</v>
      </c>
      <c r="D651" s="6">
        <f t="shared" si="62"/>
        <v>1974</v>
      </c>
      <c r="E651" s="57">
        <f t="shared" si="63"/>
        <v>0</v>
      </c>
      <c r="F651" s="57">
        <f t="shared" si="65"/>
        <v>43.941999999999993</v>
      </c>
      <c r="G651" s="57">
        <f t="shared" si="64"/>
        <v>4.3180000000000005</v>
      </c>
      <c r="H651" s="6">
        <v>0</v>
      </c>
      <c r="I651" s="6">
        <v>0.17</v>
      </c>
    </row>
    <row r="652" spans="1:9" x14ac:dyDescent="0.25">
      <c r="A652" s="12">
        <v>27149</v>
      </c>
      <c r="B652" s="6">
        <f t="shared" si="60"/>
        <v>30</v>
      </c>
      <c r="C652" s="6">
        <f t="shared" si="61"/>
        <v>4</v>
      </c>
      <c r="D652" s="6">
        <f t="shared" si="62"/>
        <v>1974</v>
      </c>
      <c r="E652" s="57">
        <f t="shared" si="63"/>
        <v>34.544000000000004</v>
      </c>
      <c r="F652" s="57">
        <f t="shared" si="65"/>
        <v>78.48599999999999</v>
      </c>
      <c r="G652" s="57">
        <f t="shared" si="64"/>
        <v>8.636000000000001</v>
      </c>
      <c r="H652" s="6">
        <v>1.36</v>
      </c>
      <c r="I652" s="6">
        <v>0.34</v>
      </c>
    </row>
    <row r="653" spans="1:9" x14ac:dyDescent="0.25">
      <c r="A653" s="12">
        <v>27150</v>
      </c>
      <c r="B653" s="6">
        <f t="shared" si="60"/>
        <v>1</v>
      </c>
      <c r="C653" s="6">
        <f t="shared" si="61"/>
        <v>5</v>
      </c>
      <c r="D653" s="6">
        <f t="shared" si="62"/>
        <v>1974</v>
      </c>
      <c r="E653" s="57">
        <f t="shared" si="63"/>
        <v>0</v>
      </c>
      <c r="F653" s="57">
        <f t="shared" si="65"/>
        <v>78.48599999999999</v>
      </c>
      <c r="G653" s="57">
        <f t="shared" si="64"/>
        <v>3.8099999999999996</v>
      </c>
      <c r="H653" s="6">
        <v>0</v>
      </c>
      <c r="I653" s="6">
        <v>0.15</v>
      </c>
    </row>
    <row r="654" spans="1:9" x14ac:dyDescent="0.25">
      <c r="A654" s="12">
        <v>27151</v>
      </c>
      <c r="B654" s="6">
        <f t="shared" si="60"/>
        <v>2</v>
      </c>
      <c r="C654" s="6">
        <f t="shared" si="61"/>
        <v>5</v>
      </c>
      <c r="D654" s="6">
        <f t="shared" si="62"/>
        <v>1974</v>
      </c>
      <c r="E654" s="57">
        <f t="shared" si="63"/>
        <v>0</v>
      </c>
      <c r="F654" s="57">
        <f t="shared" si="65"/>
        <v>78.48599999999999</v>
      </c>
      <c r="G654" s="57">
        <f t="shared" si="64"/>
        <v>3.0479999999999996</v>
      </c>
      <c r="H654" s="6">
        <v>0</v>
      </c>
      <c r="I654" s="6">
        <v>0.12</v>
      </c>
    </row>
    <row r="655" spans="1:9" x14ac:dyDescent="0.25">
      <c r="A655" s="12">
        <v>27152</v>
      </c>
      <c r="B655" s="6">
        <f t="shared" si="60"/>
        <v>3</v>
      </c>
      <c r="C655" s="6">
        <f t="shared" si="61"/>
        <v>5</v>
      </c>
      <c r="D655" s="6">
        <f t="shared" si="62"/>
        <v>1974</v>
      </c>
      <c r="E655" s="57">
        <f t="shared" si="63"/>
        <v>0</v>
      </c>
      <c r="F655" s="57">
        <f t="shared" si="65"/>
        <v>78.48599999999999</v>
      </c>
      <c r="G655" s="57">
        <f t="shared" si="64"/>
        <v>4.5719999999999992</v>
      </c>
      <c r="H655" s="6">
        <v>0</v>
      </c>
      <c r="I655" s="6">
        <v>0.18</v>
      </c>
    </row>
    <row r="656" spans="1:9" x14ac:dyDescent="0.25">
      <c r="A656" s="12">
        <v>27153</v>
      </c>
      <c r="B656" s="6">
        <f t="shared" si="60"/>
        <v>4</v>
      </c>
      <c r="C656" s="6">
        <f t="shared" si="61"/>
        <v>5</v>
      </c>
      <c r="D656" s="6">
        <f t="shared" si="62"/>
        <v>1974</v>
      </c>
      <c r="E656" s="57">
        <f t="shared" si="63"/>
        <v>0</v>
      </c>
      <c r="F656" s="57">
        <f t="shared" si="65"/>
        <v>78.48599999999999</v>
      </c>
      <c r="G656" s="57">
        <f t="shared" si="64"/>
        <v>5.08</v>
      </c>
      <c r="H656" s="6">
        <v>0</v>
      </c>
      <c r="I656" s="6">
        <v>0.2</v>
      </c>
    </row>
    <row r="657" spans="1:9" x14ac:dyDescent="0.25">
      <c r="A657" s="12">
        <v>27154</v>
      </c>
      <c r="B657" s="6">
        <f t="shared" si="60"/>
        <v>5</v>
      </c>
      <c r="C657" s="6">
        <f t="shared" si="61"/>
        <v>5</v>
      </c>
      <c r="D657" s="6">
        <f t="shared" si="62"/>
        <v>1974</v>
      </c>
      <c r="E657" s="57">
        <f t="shared" si="63"/>
        <v>0</v>
      </c>
      <c r="F657" s="57">
        <f t="shared" si="65"/>
        <v>78.48599999999999</v>
      </c>
      <c r="G657" s="57">
        <f t="shared" si="64"/>
        <v>5.3339999999999996</v>
      </c>
      <c r="H657" s="6">
        <v>0</v>
      </c>
      <c r="I657" s="6">
        <v>0.21</v>
      </c>
    </row>
    <row r="658" spans="1:9" x14ac:dyDescent="0.25">
      <c r="A658" s="12">
        <v>27155</v>
      </c>
      <c r="B658" s="6">
        <f t="shared" si="60"/>
        <v>6</v>
      </c>
      <c r="C658" s="6">
        <f t="shared" si="61"/>
        <v>5</v>
      </c>
      <c r="D658" s="6">
        <f t="shared" si="62"/>
        <v>1974</v>
      </c>
      <c r="E658" s="57">
        <f t="shared" si="63"/>
        <v>0</v>
      </c>
      <c r="F658" s="57">
        <f t="shared" si="65"/>
        <v>78.48599999999999</v>
      </c>
      <c r="G658" s="57">
        <f t="shared" si="64"/>
        <v>6.0959999999999992</v>
      </c>
      <c r="H658" s="6">
        <v>0</v>
      </c>
      <c r="I658" s="6">
        <v>0.24</v>
      </c>
    </row>
    <row r="659" spans="1:9" x14ac:dyDescent="0.25">
      <c r="A659" s="12">
        <v>27156</v>
      </c>
      <c r="B659" s="6">
        <f t="shared" si="60"/>
        <v>7</v>
      </c>
      <c r="C659" s="6">
        <f t="shared" si="61"/>
        <v>5</v>
      </c>
      <c r="D659" s="6">
        <f t="shared" si="62"/>
        <v>1974</v>
      </c>
      <c r="E659" s="57">
        <f t="shared" si="63"/>
        <v>0</v>
      </c>
      <c r="F659" s="57">
        <f t="shared" si="65"/>
        <v>78.48599999999999</v>
      </c>
      <c r="G659" s="57">
        <f t="shared" si="64"/>
        <v>3.8099999999999996</v>
      </c>
      <c r="H659" s="6">
        <v>0</v>
      </c>
      <c r="I659" s="6">
        <v>0.15</v>
      </c>
    </row>
    <row r="660" spans="1:9" x14ac:dyDescent="0.25">
      <c r="A660" s="12">
        <v>27157</v>
      </c>
      <c r="B660" s="6">
        <f t="shared" si="60"/>
        <v>8</v>
      </c>
      <c r="C660" s="6">
        <f t="shared" si="61"/>
        <v>5</v>
      </c>
      <c r="D660" s="6">
        <f t="shared" si="62"/>
        <v>1974</v>
      </c>
      <c r="E660" s="57">
        <f t="shared" si="63"/>
        <v>0</v>
      </c>
      <c r="F660" s="57">
        <f t="shared" si="65"/>
        <v>78.48599999999999</v>
      </c>
      <c r="G660" s="57">
        <f t="shared" si="64"/>
        <v>4.5719999999999992</v>
      </c>
      <c r="H660" s="6">
        <v>0</v>
      </c>
      <c r="I660" s="6">
        <v>0.18</v>
      </c>
    </row>
    <row r="661" spans="1:9" x14ac:dyDescent="0.25">
      <c r="A661" s="12">
        <v>27158</v>
      </c>
      <c r="B661" s="6">
        <f t="shared" si="60"/>
        <v>9</v>
      </c>
      <c r="C661" s="6">
        <f t="shared" si="61"/>
        <v>5</v>
      </c>
      <c r="D661" s="6">
        <f t="shared" si="62"/>
        <v>1974</v>
      </c>
      <c r="E661" s="57">
        <f t="shared" si="63"/>
        <v>3.0479999999999996</v>
      </c>
      <c r="F661" s="57">
        <f t="shared" si="65"/>
        <v>81.533999999999992</v>
      </c>
      <c r="G661" s="57">
        <f t="shared" si="64"/>
        <v>4.5719999999999992</v>
      </c>
      <c r="H661" s="6">
        <v>0.12</v>
      </c>
      <c r="I661" s="6">
        <v>0.18</v>
      </c>
    </row>
    <row r="662" spans="1:9" x14ac:dyDescent="0.25">
      <c r="A662" s="12">
        <v>27159</v>
      </c>
      <c r="B662" s="6">
        <f t="shared" si="60"/>
        <v>10</v>
      </c>
      <c r="C662" s="6">
        <f t="shared" si="61"/>
        <v>5</v>
      </c>
      <c r="D662" s="6">
        <f t="shared" si="62"/>
        <v>1974</v>
      </c>
      <c r="E662" s="57">
        <f t="shared" si="63"/>
        <v>0</v>
      </c>
      <c r="F662" s="57">
        <f t="shared" si="65"/>
        <v>81.533999999999992</v>
      </c>
      <c r="G662" s="57">
        <f t="shared" si="64"/>
        <v>4.3180000000000005</v>
      </c>
      <c r="H662" s="6">
        <v>0</v>
      </c>
      <c r="I662" s="6">
        <v>0.17</v>
      </c>
    </row>
    <row r="663" spans="1:9" x14ac:dyDescent="0.25">
      <c r="A663" s="12">
        <v>27160</v>
      </c>
      <c r="B663" s="6">
        <f t="shared" si="60"/>
        <v>11</v>
      </c>
      <c r="C663" s="6">
        <f t="shared" si="61"/>
        <v>5</v>
      </c>
      <c r="D663" s="6">
        <f t="shared" si="62"/>
        <v>1974</v>
      </c>
      <c r="E663" s="57">
        <f t="shared" si="63"/>
        <v>0</v>
      </c>
      <c r="F663" s="57">
        <f t="shared" si="65"/>
        <v>81.533999999999992</v>
      </c>
      <c r="G663" s="57">
        <f t="shared" si="64"/>
        <v>4.0640000000000001</v>
      </c>
      <c r="H663" s="6">
        <v>0</v>
      </c>
      <c r="I663" s="6">
        <v>0.16</v>
      </c>
    </row>
    <row r="664" spans="1:9" x14ac:dyDescent="0.25">
      <c r="A664" s="12">
        <v>27161</v>
      </c>
      <c r="B664" s="6">
        <f t="shared" si="60"/>
        <v>12</v>
      </c>
      <c r="C664" s="6">
        <f t="shared" si="61"/>
        <v>5</v>
      </c>
      <c r="D664" s="6">
        <f t="shared" si="62"/>
        <v>1974</v>
      </c>
      <c r="E664" s="57">
        <f t="shared" si="63"/>
        <v>0</v>
      </c>
      <c r="F664" s="57">
        <f t="shared" si="65"/>
        <v>81.533999999999992</v>
      </c>
      <c r="G664" s="57">
        <f t="shared" si="64"/>
        <v>3.8099999999999996</v>
      </c>
      <c r="H664" s="6">
        <v>0</v>
      </c>
      <c r="I664" s="6">
        <v>0.15</v>
      </c>
    </row>
    <row r="665" spans="1:9" x14ac:dyDescent="0.25">
      <c r="A665" s="12">
        <v>27162</v>
      </c>
      <c r="B665" s="6">
        <f t="shared" si="60"/>
        <v>13</v>
      </c>
      <c r="C665" s="6">
        <f t="shared" si="61"/>
        <v>5</v>
      </c>
      <c r="D665" s="6">
        <f t="shared" si="62"/>
        <v>1974</v>
      </c>
      <c r="E665" s="57">
        <f t="shared" si="63"/>
        <v>0</v>
      </c>
      <c r="F665" s="57">
        <f t="shared" si="65"/>
        <v>81.533999999999992</v>
      </c>
      <c r="G665" s="57">
        <f t="shared" si="64"/>
        <v>4.8259999999999996</v>
      </c>
      <c r="H665" s="6">
        <v>0</v>
      </c>
      <c r="I665" s="6">
        <v>0.19</v>
      </c>
    </row>
    <row r="666" spans="1:9" x14ac:dyDescent="0.25">
      <c r="A666" s="12">
        <v>27163</v>
      </c>
      <c r="B666" s="6">
        <f t="shared" si="60"/>
        <v>14</v>
      </c>
      <c r="C666" s="6">
        <f t="shared" si="61"/>
        <v>5</v>
      </c>
      <c r="D666" s="6">
        <f t="shared" si="62"/>
        <v>1974</v>
      </c>
      <c r="E666" s="57">
        <f t="shared" si="63"/>
        <v>0</v>
      </c>
      <c r="F666" s="57">
        <f t="shared" si="65"/>
        <v>81.533999999999992</v>
      </c>
      <c r="G666" s="57">
        <f t="shared" si="64"/>
        <v>6.35</v>
      </c>
      <c r="H666" s="6">
        <v>0</v>
      </c>
      <c r="I666" s="6">
        <v>0.25</v>
      </c>
    </row>
    <row r="667" spans="1:9" x14ac:dyDescent="0.25">
      <c r="A667" s="12">
        <v>27164</v>
      </c>
      <c r="B667" s="6">
        <f t="shared" si="60"/>
        <v>15</v>
      </c>
      <c r="C667" s="6">
        <f t="shared" si="61"/>
        <v>5</v>
      </c>
      <c r="D667" s="6">
        <f t="shared" si="62"/>
        <v>1974</v>
      </c>
      <c r="E667" s="57">
        <f t="shared" si="63"/>
        <v>15.493999999999998</v>
      </c>
      <c r="F667" s="57">
        <f t="shared" si="65"/>
        <v>97.027999999999992</v>
      </c>
      <c r="G667" s="57">
        <f t="shared" si="64"/>
        <v>4.0640000000000001</v>
      </c>
      <c r="H667" s="6">
        <v>0.61</v>
      </c>
      <c r="I667" s="6">
        <v>0.16</v>
      </c>
    </row>
    <row r="668" spans="1:9" x14ac:dyDescent="0.25">
      <c r="A668" s="12">
        <v>27165</v>
      </c>
      <c r="B668" s="6">
        <f t="shared" si="60"/>
        <v>16</v>
      </c>
      <c r="C668" s="6">
        <f t="shared" si="61"/>
        <v>5</v>
      </c>
      <c r="D668" s="6">
        <f t="shared" si="62"/>
        <v>1974</v>
      </c>
      <c r="E668" s="57">
        <f t="shared" si="63"/>
        <v>0</v>
      </c>
      <c r="F668" s="57">
        <f t="shared" si="65"/>
        <v>97.027999999999992</v>
      </c>
      <c r="G668" s="57">
        <f t="shared" si="64"/>
        <v>4.8259999999999996</v>
      </c>
      <c r="H668" s="6">
        <v>0</v>
      </c>
      <c r="I668" s="6">
        <v>0.19</v>
      </c>
    </row>
    <row r="669" spans="1:9" x14ac:dyDescent="0.25">
      <c r="A669" s="12">
        <v>27166</v>
      </c>
      <c r="B669" s="6">
        <f t="shared" si="60"/>
        <v>17</v>
      </c>
      <c r="C669" s="6">
        <f t="shared" si="61"/>
        <v>5</v>
      </c>
      <c r="D669" s="6">
        <f t="shared" si="62"/>
        <v>1974</v>
      </c>
      <c r="E669" s="57">
        <f t="shared" si="63"/>
        <v>13.208</v>
      </c>
      <c r="F669" s="57">
        <f t="shared" si="65"/>
        <v>110.23599999999999</v>
      </c>
      <c r="G669" s="57">
        <f t="shared" si="64"/>
        <v>6.35</v>
      </c>
      <c r="H669" s="6">
        <v>0.52</v>
      </c>
      <c r="I669" s="6">
        <v>0.25</v>
      </c>
    </row>
    <row r="670" spans="1:9" x14ac:dyDescent="0.25">
      <c r="A670" s="12">
        <v>27167</v>
      </c>
      <c r="B670" s="6">
        <f t="shared" si="60"/>
        <v>18</v>
      </c>
      <c r="C670" s="6">
        <f t="shared" si="61"/>
        <v>5</v>
      </c>
      <c r="D670" s="6">
        <f t="shared" si="62"/>
        <v>1974</v>
      </c>
      <c r="E670" s="57">
        <f t="shared" si="63"/>
        <v>0</v>
      </c>
      <c r="F670" s="57">
        <f t="shared" si="65"/>
        <v>110.23599999999999</v>
      </c>
      <c r="G670" s="57">
        <f t="shared" si="64"/>
        <v>6.35</v>
      </c>
      <c r="H670" s="6">
        <v>0</v>
      </c>
      <c r="I670" s="6">
        <v>0.25</v>
      </c>
    </row>
    <row r="671" spans="1:9" x14ac:dyDescent="0.25">
      <c r="A671" s="12">
        <v>27168</v>
      </c>
      <c r="B671" s="6">
        <f t="shared" si="60"/>
        <v>19</v>
      </c>
      <c r="C671" s="6">
        <f t="shared" si="61"/>
        <v>5</v>
      </c>
      <c r="D671" s="6">
        <f t="shared" si="62"/>
        <v>1974</v>
      </c>
      <c r="E671" s="57">
        <f t="shared" si="63"/>
        <v>0</v>
      </c>
      <c r="F671" s="57">
        <f t="shared" si="65"/>
        <v>110.23599999999999</v>
      </c>
      <c r="G671" s="57">
        <f t="shared" si="64"/>
        <v>8.636000000000001</v>
      </c>
      <c r="H671" s="6">
        <v>0</v>
      </c>
      <c r="I671" s="6">
        <v>0.34</v>
      </c>
    </row>
    <row r="672" spans="1:9" x14ac:dyDescent="0.25">
      <c r="A672" s="12">
        <v>27169</v>
      </c>
      <c r="B672" s="6">
        <f t="shared" si="60"/>
        <v>20</v>
      </c>
      <c r="C672" s="6">
        <f t="shared" si="61"/>
        <v>5</v>
      </c>
      <c r="D672" s="6">
        <f t="shared" si="62"/>
        <v>1974</v>
      </c>
      <c r="E672" s="57">
        <f t="shared" si="63"/>
        <v>3.8099999999999996</v>
      </c>
      <c r="F672" s="57">
        <f t="shared" si="65"/>
        <v>114.04599999999999</v>
      </c>
      <c r="G672" s="57">
        <f t="shared" si="64"/>
        <v>9.1439999999999984</v>
      </c>
      <c r="H672" s="6">
        <v>0.15</v>
      </c>
      <c r="I672" s="6">
        <v>0.36</v>
      </c>
    </row>
    <row r="673" spans="1:9" x14ac:dyDescent="0.25">
      <c r="A673" s="12">
        <v>27170</v>
      </c>
      <c r="B673" s="6">
        <f t="shared" si="60"/>
        <v>21</v>
      </c>
      <c r="C673" s="6">
        <f t="shared" si="61"/>
        <v>5</v>
      </c>
      <c r="D673" s="6">
        <f t="shared" si="62"/>
        <v>1974</v>
      </c>
      <c r="E673" s="57">
        <f t="shared" si="63"/>
        <v>0</v>
      </c>
      <c r="F673" s="57">
        <f t="shared" si="65"/>
        <v>114.04599999999999</v>
      </c>
      <c r="G673" s="57">
        <f t="shared" si="64"/>
        <v>7.3659999999999988</v>
      </c>
      <c r="H673" s="6">
        <v>0</v>
      </c>
      <c r="I673" s="6">
        <v>0.28999999999999998</v>
      </c>
    </row>
    <row r="674" spans="1:9" x14ac:dyDescent="0.25">
      <c r="A674" s="12">
        <v>27171</v>
      </c>
      <c r="B674" s="6">
        <f t="shared" si="60"/>
        <v>22</v>
      </c>
      <c r="C674" s="6">
        <f t="shared" si="61"/>
        <v>5</v>
      </c>
      <c r="D674" s="6">
        <f t="shared" si="62"/>
        <v>1974</v>
      </c>
      <c r="E674" s="57">
        <f t="shared" si="63"/>
        <v>5.08</v>
      </c>
      <c r="F674" s="57">
        <f t="shared" si="65"/>
        <v>119.12599999999999</v>
      </c>
      <c r="G674" s="57">
        <f t="shared" si="64"/>
        <v>7.1120000000000001</v>
      </c>
      <c r="H674" s="6">
        <v>0.2</v>
      </c>
      <c r="I674" s="6">
        <v>0.28000000000000003</v>
      </c>
    </row>
    <row r="675" spans="1:9" x14ac:dyDescent="0.25">
      <c r="A675" s="12">
        <v>27172</v>
      </c>
      <c r="B675" s="6">
        <f t="shared" si="60"/>
        <v>23</v>
      </c>
      <c r="C675" s="6">
        <f t="shared" si="61"/>
        <v>5</v>
      </c>
      <c r="D675" s="6">
        <f t="shared" si="62"/>
        <v>1974</v>
      </c>
      <c r="E675" s="57">
        <f t="shared" si="63"/>
        <v>3.8099999999999996</v>
      </c>
      <c r="F675" s="57">
        <f t="shared" si="65"/>
        <v>122.93599999999999</v>
      </c>
      <c r="G675" s="57">
        <f t="shared" si="64"/>
        <v>5.08</v>
      </c>
      <c r="H675" s="6">
        <v>0.15</v>
      </c>
      <c r="I675" s="6">
        <v>0.2</v>
      </c>
    </row>
    <row r="676" spans="1:9" x14ac:dyDescent="0.25">
      <c r="A676" s="12">
        <v>27173</v>
      </c>
      <c r="B676" s="6">
        <f t="shared" si="60"/>
        <v>24</v>
      </c>
      <c r="C676" s="6">
        <f t="shared" si="61"/>
        <v>5</v>
      </c>
      <c r="D676" s="6">
        <f t="shared" si="62"/>
        <v>1974</v>
      </c>
      <c r="E676" s="57">
        <f t="shared" si="63"/>
        <v>5.5880000000000001</v>
      </c>
      <c r="F676" s="57">
        <f t="shared" si="65"/>
        <v>128.524</v>
      </c>
      <c r="G676" s="57">
        <f t="shared" si="64"/>
        <v>6.6040000000000001</v>
      </c>
      <c r="H676" s="6">
        <v>0.22</v>
      </c>
      <c r="I676" s="6">
        <v>0.26</v>
      </c>
    </row>
    <row r="677" spans="1:9" x14ac:dyDescent="0.25">
      <c r="A677" s="12">
        <v>27174</v>
      </c>
      <c r="B677" s="6">
        <f t="shared" si="60"/>
        <v>25</v>
      </c>
      <c r="C677" s="6">
        <f t="shared" si="61"/>
        <v>5</v>
      </c>
      <c r="D677" s="6">
        <f t="shared" si="62"/>
        <v>1974</v>
      </c>
      <c r="E677" s="57">
        <f t="shared" si="63"/>
        <v>0</v>
      </c>
      <c r="F677" s="57">
        <f t="shared" si="65"/>
        <v>128.524</v>
      </c>
      <c r="G677" s="57">
        <f t="shared" si="64"/>
        <v>6.35</v>
      </c>
      <c r="H677" s="6">
        <v>0</v>
      </c>
      <c r="I677" s="6">
        <v>0.25</v>
      </c>
    </row>
    <row r="678" spans="1:9" x14ac:dyDescent="0.25">
      <c r="A678" s="12">
        <v>27175</v>
      </c>
      <c r="B678" s="6">
        <f t="shared" si="60"/>
        <v>26</v>
      </c>
      <c r="C678" s="6">
        <f t="shared" si="61"/>
        <v>5</v>
      </c>
      <c r="D678" s="6">
        <f t="shared" si="62"/>
        <v>1974</v>
      </c>
      <c r="E678" s="57">
        <f t="shared" si="63"/>
        <v>0</v>
      </c>
      <c r="F678" s="57">
        <f t="shared" si="65"/>
        <v>128.524</v>
      </c>
      <c r="G678" s="57">
        <f t="shared" si="64"/>
        <v>8.8899999999999988</v>
      </c>
      <c r="H678" s="6">
        <v>0</v>
      </c>
      <c r="I678" s="6">
        <v>0.35</v>
      </c>
    </row>
    <row r="679" spans="1:9" x14ac:dyDescent="0.25">
      <c r="A679" s="12">
        <v>27176</v>
      </c>
      <c r="B679" s="6">
        <f t="shared" si="60"/>
        <v>27</v>
      </c>
      <c r="C679" s="6">
        <f t="shared" si="61"/>
        <v>5</v>
      </c>
      <c r="D679" s="6">
        <f t="shared" si="62"/>
        <v>1974</v>
      </c>
      <c r="E679" s="57">
        <f t="shared" si="63"/>
        <v>0</v>
      </c>
      <c r="F679" s="57">
        <f t="shared" si="65"/>
        <v>128.524</v>
      </c>
      <c r="G679" s="57">
        <f t="shared" si="64"/>
        <v>4.3180000000000005</v>
      </c>
      <c r="H679" s="6">
        <v>0</v>
      </c>
      <c r="I679" s="6">
        <v>0.17</v>
      </c>
    </row>
    <row r="680" spans="1:9" x14ac:dyDescent="0.25">
      <c r="A680" s="12">
        <v>27177</v>
      </c>
      <c r="B680" s="6">
        <f t="shared" si="60"/>
        <v>28</v>
      </c>
      <c r="C680" s="6">
        <f t="shared" si="61"/>
        <v>5</v>
      </c>
      <c r="D680" s="6">
        <f t="shared" si="62"/>
        <v>1974</v>
      </c>
      <c r="E680" s="57">
        <f t="shared" si="63"/>
        <v>27.178000000000001</v>
      </c>
      <c r="F680" s="57">
        <f t="shared" si="65"/>
        <v>155.702</v>
      </c>
      <c r="G680" s="57">
        <f t="shared" si="64"/>
        <v>5.3339999999999996</v>
      </c>
      <c r="H680" s="6">
        <v>1.07</v>
      </c>
      <c r="I680" s="6">
        <v>0.21</v>
      </c>
    </row>
    <row r="681" spans="1:9" x14ac:dyDescent="0.25">
      <c r="A681" s="12">
        <v>27178</v>
      </c>
      <c r="B681" s="6">
        <f t="shared" ref="B681:B744" si="66">+DAY(A681)</f>
        <v>29</v>
      </c>
      <c r="C681" s="6">
        <f t="shared" ref="C681:C744" si="67">+MONTH(A681)</f>
        <v>5</v>
      </c>
      <c r="D681" s="6">
        <f t="shared" ref="D681:D744" si="68">+YEAR(A681)</f>
        <v>1974</v>
      </c>
      <c r="E681" s="57">
        <f t="shared" si="63"/>
        <v>0</v>
      </c>
      <c r="F681" s="57">
        <f t="shared" si="65"/>
        <v>155.702</v>
      </c>
      <c r="G681" s="57">
        <f t="shared" si="64"/>
        <v>5.3339999999999996</v>
      </c>
      <c r="H681" s="6">
        <v>0</v>
      </c>
      <c r="I681" s="6">
        <v>0.21</v>
      </c>
    </row>
    <row r="682" spans="1:9" x14ac:dyDescent="0.25">
      <c r="A682" s="12">
        <v>27179</v>
      </c>
      <c r="B682" s="6">
        <f t="shared" si="66"/>
        <v>30</v>
      </c>
      <c r="C682" s="6">
        <f t="shared" si="67"/>
        <v>5</v>
      </c>
      <c r="D682" s="6">
        <f t="shared" si="68"/>
        <v>1974</v>
      </c>
      <c r="E682" s="57">
        <f t="shared" si="63"/>
        <v>0</v>
      </c>
      <c r="F682" s="57">
        <f t="shared" si="65"/>
        <v>155.702</v>
      </c>
      <c r="G682" s="57">
        <f t="shared" si="64"/>
        <v>7.8739999999999997</v>
      </c>
      <c r="H682" s="6">
        <v>0</v>
      </c>
      <c r="I682" s="6">
        <v>0.31</v>
      </c>
    </row>
    <row r="683" spans="1:9" x14ac:dyDescent="0.25">
      <c r="A683" s="12">
        <v>27180</v>
      </c>
      <c r="B683" s="6">
        <f t="shared" si="66"/>
        <v>31</v>
      </c>
      <c r="C683" s="6">
        <f t="shared" si="67"/>
        <v>5</v>
      </c>
      <c r="D683" s="6">
        <f t="shared" si="68"/>
        <v>1974</v>
      </c>
      <c r="E683" s="57">
        <f t="shared" si="63"/>
        <v>9.1439999999999984</v>
      </c>
      <c r="F683" s="57">
        <f t="shared" si="65"/>
        <v>164.846</v>
      </c>
      <c r="G683" s="57">
        <f t="shared" si="64"/>
        <v>7.8739999999999997</v>
      </c>
      <c r="H683" s="6">
        <v>0.36</v>
      </c>
      <c r="I683" s="6">
        <v>0.31</v>
      </c>
    </row>
    <row r="684" spans="1:9" x14ac:dyDescent="0.25">
      <c r="A684" s="12">
        <v>27181</v>
      </c>
      <c r="B684" s="6">
        <f t="shared" si="66"/>
        <v>1</v>
      </c>
      <c r="C684" s="6">
        <f t="shared" si="67"/>
        <v>6</v>
      </c>
      <c r="D684" s="6">
        <f t="shared" si="68"/>
        <v>1974</v>
      </c>
      <c r="E684" s="57">
        <f t="shared" si="63"/>
        <v>0</v>
      </c>
      <c r="F684" s="57">
        <f t="shared" si="65"/>
        <v>164.846</v>
      </c>
      <c r="G684" s="57">
        <f t="shared" si="64"/>
        <v>5.3339999999999996</v>
      </c>
      <c r="H684" s="6">
        <v>0</v>
      </c>
      <c r="I684" s="6">
        <v>0.21</v>
      </c>
    </row>
    <row r="685" spans="1:9" x14ac:dyDescent="0.25">
      <c r="A685" s="12">
        <v>27182</v>
      </c>
      <c r="B685" s="6">
        <f t="shared" si="66"/>
        <v>2</v>
      </c>
      <c r="C685" s="6">
        <f t="shared" si="67"/>
        <v>6</v>
      </c>
      <c r="D685" s="6">
        <f t="shared" si="68"/>
        <v>1974</v>
      </c>
      <c r="E685" s="57">
        <f t="shared" si="63"/>
        <v>8.8899999999999988</v>
      </c>
      <c r="F685" s="57">
        <f t="shared" si="65"/>
        <v>173.73599999999999</v>
      </c>
      <c r="G685" s="57">
        <f t="shared" si="64"/>
        <v>8.1280000000000001</v>
      </c>
      <c r="H685" s="6">
        <v>0.35</v>
      </c>
      <c r="I685" s="6">
        <v>0.32</v>
      </c>
    </row>
    <row r="686" spans="1:9" x14ac:dyDescent="0.25">
      <c r="A686" s="12">
        <v>27183</v>
      </c>
      <c r="B686" s="6">
        <f t="shared" si="66"/>
        <v>3</v>
      </c>
      <c r="C686" s="6">
        <f t="shared" si="67"/>
        <v>6</v>
      </c>
      <c r="D686" s="6">
        <f t="shared" si="68"/>
        <v>1974</v>
      </c>
      <c r="E686" s="57">
        <f t="shared" si="63"/>
        <v>0</v>
      </c>
      <c r="F686" s="57">
        <f t="shared" si="65"/>
        <v>173.73599999999999</v>
      </c>
      <c r="G686" s="57">
        <f t="shared" si="64"/>
        <v>5.08</v>
      </c>
      <c r="H686" s="6">
        <v>0</v>
      </c>
      <c r="I686" s="6">
        <v>0.2</v>
      </c>
    </row>
    <row r="687" spans="1:9" x14ac:dyDescent="0.25">
      <c r="A687" s="12">
        <v>27184</v>
      </c>
      <c r="B687" s="6">
        <f t="shared" si="66"/>
        <v>4</v>
      </c>
      <c r="C687" s="6">
        <f t="shared" si="67"/>
        <v>6</v>
      </c>
      <c r="D687" s="6">
        <f t="shared" si="68"/>
        <v>1974</v>
      </c>
      <c r="E687" s="57">
        <f t="shared" ref="E687:E750" si="69">+H687*25.4</f>
        <v>8.636000000000001</v>
      </c>
      <c r="F687" s="57">
        <f t="shared" si="65"/>
        <v>182.37199999999999</v>
      </c>
      <c r="G687" s="57">
        <f t="shared" ref="G687:G750" si="70">+I687*25.4</f>
        <v>6.8579999999999997</v>
      </c>
      <c r="H687" s="6">
        <v>0.34</v>
      </c>
      <c r="I687" s="6">
        <v>0.27</v>
      </c>
    </row>
    <row r="688" spans="1:9" x14ac:dyDescent="0.25">
      <c r="A688" s="12">
        <v>27185</v>
      </c>
      <c r="B688" s="6">
        <f t="shared" si="66"/>
        <v>5</v>
      </c>
      <c r="C688" s="6">
        <f t="shared" si="67"/>
        <v>6</v>
      </c>
      <c r="D688" s="6">
        <f t="shared" si="68"/>
        <v>1974</v>
      </c>
      <c r="E688" s="57">
        <f t="shared" si="69"/>
        <v>0.50800000000000001</v>
      </c>
      <c r="F688" s="57">
        <f t="shared" ref="F688:F751" si="71">+E688+F687</f>
        <v>182.88</v>
      </c>
      <c r="G688" s="57">
        <f t="shared" si="70"/>
        <v>5.08</v>
      </c>
      <c r="H688" s="6">
        <v>0.02</v>
      </c>
      <c r="I688" s="6">
        <v>0.2</v>
      </c>
    </row>
    <row r="689" spans="1:9" x14ac:dyDescent="0.25">
      <c r="A689" s="12">
        <v>27186</v>
      </c>
      <c r="B689" s="6">
        <f t="shared" si="66"/>
        <v>6</v>
      </c>
      <c r="C689" s="6">
        <f t="shared" si="67"/>
        <v>6</v>
      </c>
      <c r="D689" s="6">
        <f t="shared" si="68"/>
        <v>1974</v>
      </c>
      <c r="E689" s="57">
        <f t="shared" si="69"/>
        <v>0</v>
      </c>
      <c r="F689" s="57">
        <f t="shared" si="71"/>
        <v>182.88</v>
      </c>
      <c r="G689" s="57">
        <f t="shared" si="70"/>
        <v>6.0959999999999992</v>
      </c>
      <c r="H689" s="6">
        <v>0</v>
      </c>
      <c r="I689" s="6">
        <v>0.24</v>
      </c>
    </row>
    <row r="690" spans="1:9" x14ac:dyDescent="0.25">
      <c r="A690" s="12">
        <v>27187</v>
      </c>
      <c r="B690" s="6">
        <f t="shared" si="66"/>
        <v>7</v>
      </c>
      <c r="C690" s="6">
        <f t="shared" si="67"/>
        <v>6</v>
      </c>
      <c r="D690" s="6">
        <f t="shared" si="68"/>
        <v>1974</v>
      </c>
      <c r="E690" s="57">
        <f t="shared" si="69"/>
        <v>50.545999999999999</v>
      </c>
      <c r="F690" s="57">
        <f t="shared" si="71"/>
        <v>233.42599999999999</v>
      </c>
      <c r="G690" s="57">
        <f t="shared" si="70"/>
        <v>4.5719999999999992</v>
      </c>
      <c r="H690" s="6">
        <v>1.99</v>
      </c>
      <c r="I690" s="6">
        <v>0.18</v>
      </c>
    </row>
    <row r="691" spans="1:9" x14ac:dyDescent="0.25">
      <c r="A691" s="12">
        <v>27188</v>
      </c>
      <c r="B691" s="6">
        <f t="shared" si="66"/>
        <v>8</v>
      </c>
      <c r="C691" s="6">
        <f t="shared" si="67"/>
        <v>6</v>
      </c>
      <c r="D691" s="6">
        <f t="shared" si="68"/>
        <v>1974</v>
      </c>
      <c r="E691" s="57">
        <f t="shared" si="69"/>
        <v>5.08</v>
      </c>
      <c r="F691" s="57">
        <f t="shared" si="71"/>
        <v>238.506</v>
      </c>
      <c r="G691" s="57">
        <f t="shared" si="70"/>
        <v>2.032</v>
      </c>
      <c r="H691" s="6">
        <v>0.2</v>
      </c>
      <c r="I691" s="6">
        <v>0.08</v>
      </c>
    </row>
    <row r="692" spans="1:9" x14ac:dyDescent="0.25">
      <c r="A692" s="12">
        <v>27189</v>
      </c>
      <c r="B692" s="6">
        <f t="shared" si="66"/>
        <v>9</v>
      </c>
      <c r="C692" s="6">
        <f t="shared" si="67"/>
        <v>6</v>
      </c>
      <c r="D692" s="6">
        <f t="shared" si="68"/>
        <v>1974</v>
      </c>
      <c r="E692" s="57">
        <f t="shared" si="69"/>
        <v>0</v>
      </c>
      <c r="F692" s="57">
        <f t="shared" si="71"/>
        <v>238.506</v>
      </c>
      <c r="G692" s="57">
        <f t="shared" si="70"/>
        <v>5.5880000000000001</v>
      </c>
      <c r="H692" s="6">
        <v>0</v>
      </c>
      <c r="I692" s="6">
        <v>0.22</v>
      </c>
    </row>
    <row r="693" spans="1:9" x14ac:dyDescent="0.25">
      <c r="A693" s="12">
        <v>27190</v>
      </c>
      <c r="B693" s="6">
        <f t="shared" si="66"/>
        <v>10</v>
      </c>
      <c r="C693" s="6">
        <f t="shared" si="67"/>
        <v>6</v>
      </c>
      <c r="D693" s="6">
        <f t="shared" si="68"/>
        <v>1974</v>
      </c>
      <c r="E693" s="57">
        <f t="shared" si="69"/>
        <v>0</v>
      </c>
      <c r="F693" s="57">
        <f t="shared" si="71"/>
        <v>238.506</v>
      </c>
      <c r="G693" s="57">
        <f t="shared" si="70"/>
        <v>5.08</v>
      </c>
      <c r="H693" s="6">
        <v>0</v>
      </c>
      <c r="I693" s="6">
        <v>0.2</v>
      </c>
    </row>
    <row r="694" spans="1:9" x14ac:dyDescent="0.25">
      <c r="A694" s="12">
        <v>27191</v>
      </c>
      <c r="B694" s="6">
        <f t="shared" si="66"/>
        <v>11</v>
      </c>
      <c r="C694" s="6">
        <f t="shared" si="67"/>
        <v>6</v>
      </c>
      <c r="D694" s="6">
        <f t="shared" si="68"/>
        <v>1974</v>
      </c>
      <c r="E694" s="57">
        <f t="shared" si="69"/>
        <v>2.794</v>
      </c>
      <c r="F694" s="57">
        <f t="shared" si="71"/>
        <v>241.3</v>
      </c>
      <c r="G694" s="57">
        <f t="shared" si="70"/>
        <v>1.016</v>
      </c>
      <c r="H694" s="6">
        <v>0.11</v>
      </c>
      <c r="I694" s="6">
        <v>0.04</v>
      </c>
    </row>
    <row r="695" spans="1:9" x14ac:dyDescent="0.25">
      <c r="A695" s="12">
        <v>27192</v>
      </c>
      <c r="B695" s="6">
        <f t="shared" si="66"/>
        <v>12</v>
      </c>
      <c r="C695" s="6">
        <f t="shared" si="67"/>
        <v>6</v>
      </c>
      <c r="D695" s="6">
        <f t="shared" si="68"/>
        <v>1974</v>
      </c>
      <c r="E695" s="57">
        <f t="shared" si="69"/>
        <v>9.6519999999999992</v>
      </c>
      <c r="F695" s="57">
        <f t="shared" si="71"/>
        <v>250.952</v>
      </c>
      <c r="G695" s="57">
        <f t="shared" si="70"/>
        <v>3.302</v>
      </c>
      <c r="H695" s="6">
        <v>0.38</v>
      </c>
      <c r="I695" s="6">
        <v>0.13</v>
      </c>
    </row>
    <row r="696" spans="1:9" x14ac:dyDescent="0.25">
      <c r="A696" s="12">
        <v>27193</v>
      </c>
      <c r="B696" s="6">
        <f t="shared" si="66"/>
        <v>13</v>
      </c>
      <c r="C696" s="6">
        <f t="shared" si="67"/>
        <v>6</v>
      </c>
      <c r="D696" s="6">
        <f t="shared" si="68"/>
        <v>1974</v>
      </c>
      <c r="E696" s="57">
        <f t="shared" si="69"/>
        <v>0</v>
      </c>
      <c r="F696" s="57">
        <f t="shared" si="71"/>
        <v>250.952</v>
      </c>
      <c r="G696" s="57">
        <f t="shared" si="70"/>
        <v>4.8259999999999996</v>
      </c>
      <c r="H696" s="6">
        <v>0</v>
      </c>
      <c r="I696" s="6">
        <v>0.19</v>
      </c>
    </row>
    <row r="697" spans="1:9" x14ac:dyDescent="0.25">
      <c r="A697" s="12">
        <v>27194</v>
      </c>
      <c r="B697" s="6">
        <f t="shared" si="66"/>
        <v>14</v>
      </c>
      <c r="C697" s="6">
        <f t="shared" si="67"/>
        <v>6</v>
      </c>
      <c r="D697" s="6">
        <f t="shared" si="68"/>
        <v>1974</v>
      </c>
      <c r="E697" s="57">
        <f t="shared" si="69"/>
        <v>4.0640000000000001</v>
      </c>
      <c r="F697" s="57">
        <f t="shared" si="71"/>
        <v>255.01599999999999</v>
      </c>
      <c r="G697" s="57">
        <f t="shared" si="70"/>
        <v>6.6040000000000001</v>
      </c>
      <c r="H697" s="6">
        <v>0.16</v>
      </c>
      <c r="I697" s="6">
        <v>0.26</v>
      </c>
    </row>
    <row r="698" spans="1:9" x14ac:dyDescent="0.25">
      <c r="A698" s="12">
        <v>27195</v>
      </c>
      <c r="B698" s="6">
        <f t="shared" si="66"/>
        <v>15</v>
      </c>
      <c r="C698" s="6">
        <f t="shared" si="67"/>
        <v>6</v>
      </c>
      <c r="D698" s="6">
        <f t="shared" si="68"/>
        <v>1974</v>
      </c>
      <c r="E698" s="57">
        <f t="shared" si="69"/>
        <v>12.191999999999998</v>
      </c>
      <c r="F698" s="57">
        <f t="shared" si="71"/>
        <v>267.20799999999997</v>
      </c>
      <c r="G698" s="57">
        <f t="shared" si="70"/>
        <v>4.8259999999999996</v>
      </c>
      <c r="H698" s="6">
        <v>0.48</v>
      </c>
      <c r="I698" s="6">
        <v>0.19</v>
      </c>
    </row>
    <row r="699" spans="1:9" x14ac:dyDescent="0.25">
      <c r="A699" s="12">
        <v>27196</v>
      </c>
      <c r="B699" s="6">
        <f t="shared" si="66"/>
        <v>16</v>
      </c>
      <c r="C699" s="6">
        <f t="shared" si="67"/>
        <v>6</v>
      </c>
      <c r="D699" s="6">
        <f t="shared" si="68"/>
        <v>1974</v>
      </c>
      <c r="E699" s="57">
        <f t="shared" si="69"/>
        <v>29.717999999999996</v>
      </c>
      <c r="F699" s="57">
        <f t="shared" si="71"/>
        <v>296.92599999999999</v>
      </c>
      <c r="G699" s="57">
        <f t="shared" si="70"/>
        <v>3.0479999999999996</v>
      </c>
      <c r="H699" s="6">
        <v>1.17</v>
      </c>
      <c r="I699" s="6">
        <v>0.12</v>
      </c>
    </row>
    <row r="700" spans="1:9" x14ac:dyDescent="0.25">
      <c r="A700" s="12">
        <v>27197</v>
      </c>
      <c r="B700" s="6">
        <f t="shared" si="66"/>
        <v>17</v>
      </c>
      <c r="C700" s="6">
        <f t="shared" si="67"/>
        <v>6</v>
      </c>
      <c r="D700" s="6">
        <f t="shared" si="68"/>
        <v>1974</v>
      </c>
      <c r="E700" s="57">
        <f t="shared" si="69"/>
        <v>28.194000000000003</v>
      </c>
      <c r="F700" s="57">
        <f t="shared" si="71"/>
        <v>325.12</v>
      </c>
      <c r="G700" s="57">
        <f t="shared" si="70"/>
        <v>5.08</v>
      </c>
      <c r="H700" s="6">
        <v>1.1100000000000001</v>
      </c>
      <c r="I700" s="6">
        <v>0.2</v>
      </c>
    </row>
    <row r="701" spans="1:9" x14ac:dyDescent="0.25">
      <c r="A701" s="12">
        <v>27198</v>
      </c>
      <c r="B701" s="6">
        <f t="shared" si="66"/>
        <v>18</v>
      </c>
      <c r="C701" s="6">
        <f t="shared" si="67"/>
        <v>6</v>
      </c>
      <c r="D701" s="6">
        <f t="shared" si="68"/>
        <v>1974</v>
      </c>
      <c r="E701" s="57">
        <f t="shared" si="69"/>
        <v>24.383999999999997</v>
      </c>
      <c r="F701" s="57">
        <f t="shared" si="71"/>
        <v>349.50400000000002</v>
      </c>
      <c r="G701" s="57">
        <f t="shared" si="70"/>
        <v>3.302</v>
      </c>
      <c r="H701" s="6">
        <v>0.96</v>
      </c>
      <c r="I701" s="6">
        <v>0.13</v>
      </c>
    </row>
    <row r="702" spans="1:9" x14ac:dyDescent="0.25">
      <c r="A702" s="12">
        <v>27199</v>
      </c>
      <c r="B702" s="6">
        <f t="shared" si="66"/>
        <v>19</v>
      </c>
      <c r="C702" s="6">
        <f t="shared" si="67"/>
        <v>6</v>
      </c>
      <c r="D702" s="6">
        <f t="shared" si="68"/>
        <v>1974</v>
      </c>
      <c r="E702" s="57">
        <f t="shared" si="69"/>
        <v>16.256</v>
      </c>
      <c r="F702" s="57">
        <f t="shared" si="71"/>
        <v>365.76</v>
      </c>
      <c r="G702" s="57">
        <f t="shared" si="70"/>
        <v>3.0479999999999996</v>
      </c>
      <c r="H702" s="6">
        <v>0.64</v>
      </c>
      <c r="I702" s="6">
        <v>0.12</v>
      </c>
    </row>
    <row r="703" spans="1:9" x14ac:dyDescent="0.25">
      <c r="A703" s="12">
        <v>27200</v>
      </c>
      <c r="B703" s="6">
        <f t="shared" si="66"/>
        <v>20</v>
      </c>
      <c r="C703" s="6">
        <f t="shared" si="67"/>
        <v>6</v>
      </c>
      <c r="D703" s="6">
        <f t="shared" si="68"/>
        <v>1974</v>
      </c>
      <c r="E703" s="57">
        <f t="shared" si="69"/>
        <v>0</v>
      </c>
      <c r="F703" s="57">
        <f t="shared" si="71"/>
        <v>365.76</v>
      </c>
      <c r="G703" s="57">
        <f t="shared" si="70"/>
        <v>2.54</v>
      </c>
      <c r="H703" s="6">
        <v>0</v>
      </c>
      <c r="I703" s="6">
        <v>0.1</v>
      </c>
    </row>
    <row r="704" spans="1:9" x14ac:dyDescent="0.25">
      <c r="A704" s="12">
        <v>27201</v>
      </c>
      <c r="B704" s="6">
        <f t="shared" si="66"/>
        <v>21</v>
      </c>
      <c r="C704" s="6">
        <f t="shared" si="67"/>
        <v>6</v>
      </c>
      <c r="D704" s="6">
        <f t="shared" si="68"/>
        <v>1974</v>
      </c>
      <c r="E704" s="57">
        <f t="shared" si="69"/>
        <v>0</v>
      </c>
      <c r="F704" s="57">
        <f t="shared" si="71"/>
        <v>365.76</v>
      </c>
      <c r="G704" s="57">
        <f t="shared" si="70"/>
        <v>2.794</v>
      </c>
      <c r="H704" s="6">
        <v>0</v>
      </c>
      <c r="I704" s="6">
        <v>0.11</v>
      </c>
    </row>
    <row r="705" spans="1:9" x14ac:dyDescent="0.25">
      <c r="A705" s="12">
        <v>27202</v>
      </c>
      <c r="B705" s="6">
        <f t="shared" si="66"/>
        <v>22</v>
      </c>
      <c r="C705" s="6">
        <f t="shared" si="67"/>
        <v>6</v>
      </c>
      <c r="D705" s="6">
        <f t="shared" si="68"/>
        <v>1974</v>
      </c>
      <c r="E705" s="57">
        <f t="shared" si="69"/>
        <v>6.8579999999999997</v>
      </c>
      <c r="F705" s="57">
        <f t="shared" si="71"/>
        <v>372.61799999999999</v>
      </c>
      <c r="G705" s="57">
        <f t="shared" si="70"/>
        <v>5.08</v>
      </c>
      <c r="H705" s="6">
        <v>0.27</v>
      </c>
      <c r="I705" s="6">
        <v>0.2</v>
      </c>
    </row>
    <row r="706" spans="1:9" x14ac:dyDescent="0.25">
      <c r="A706" s="12">
        <v>27203</v>
      </c>
      <c r="B706" s="6">
        <f t="shared" si="66"/>
        <v>23</v>
      </c>
      <c r="C706" s="6">
        <f t="shared" si="67"/>
        <v>6</v>
      </c>
      <c r="D706" s="6">
        <f t="shared" si="68"/>
        <v>1974</v>
      </c>
      <c r="E706" s="57">
        <f t="shared" si="69"/>
        <v>0</v>
      </c>
      <c r="F706" s="57">
        <f t="shared" si="71"/>
        <v>372.61799999999999</v>
      </c>
      <c r="G706" s="57">
        <f t="shared" si="70"/>
        <v>3.8099999999999996</v>
      </c>
      <c r="H706" s="6">
        <v>0</v>
      </c>
      <c r="I706" s="6">
        <v>0.15</v>
      </c>
    </row>
    <row r="707" spans="1:9" x14ac:dyDescent="0.25">
      <c r="A707" s="12">
        <v>27204</v>
      </c>
      <c r="B707" s="6">
        <f t="shared" si="66"/>
        <v>24</v>
      </c>
      <c r="C707" s="6">
        <f t="shared" si="67"/>
        <v>6</v>
      </c>
      <c r="D707" s="6">
        <f t="shared" si="68"/>
        <v>1974</v>
      </c>
      <c r="E707" s="57">
        <f t="shared" si="69"/>
        <v>0</v>
      </c>
      <c r="F707" s="57">
        <f t="shared" si="71"/>
        <v>372.61799999999999</v>
      </c>
      <c r="G707" s="57">
        <f t="shared" si="70"/>
        <v>2.794</v>
      </c>
      <c r="H707" s="6">
        <v>0</v>
      </c>
      <c r="I707" s="6">
        <v>0.11</v>
      </c>
    </row>
    <row r="708" spans="1:9" x14ac:dyDescent="0.25">
      <c r="A708" s="12">
        <v>27205</v>
      </c>
      <c r="B708" s="6">
        <f t="shared" si="66"/>
        <v>25</v>
      </c>
      <c r="C708" s="6">
        <f t="shared" si="67"/>
        <v>6</v>
      </c>
      <c r="D708" s="6">
        <f t="shared" si="68"/>
        <v>1974</v>
      </c>
      <c r="E708" s="57">
        <f t="shared" si="69"/>
        <v>0</v>
      </c>
      <c r="F708" s="57">
        <f t="shared" si="71"/>
        <v>372.61799999999999</v>
      </c>
      <c r="G708" s="57">
        <f t="shared" si="70"/>
        <v>4.0640000000000001</v>
      </c>
      <c r="H708" s="6">
        <v>0</v>
      </c>
      <c r="I708" s="6">
        <v>0.16</v>
      </c>
    </row>
    <row r="709" spans="1:9" x14ac:dyDescent="0.25">
      <c r="A709" s="12">
        <v>27206</v>
      </c>
      <c r="B709" s="6">
        <f t="shared" si="66"/>
        <v>26</v>
      </c>
      <c r="C709" s="6">
        <f t="shared" si="67"/>
        <v>6</v>
      </c>
      <c r="D709" s="6">
        <f t="shared" si="68"/>
        <v>1974</v>
      </c>
      <c r="E709" s="57">
        <f t="shared" si="69"/>
        <v>34.798000000000002</v>
      </c>
      <c r="F709" s="57">
        <f t="shared" si="71"/>
        <v>407.416</v>
      </c>
      <c r="G709" s="57">
        <f t="shared" si="70"/>
        <v>5.5880000000000001</v>
      </c>
      <c r="H709" s="6">
        <v>1.37</v>
      </c>
      <c r="I709" s="6">
        <v>0.22</v>
      </c>
    </row>
    <row r="710" spans="1:9" x14ac:dyDescent="0.25">
      <c r="A710" s="12">
        <v>27207</v>
      </c>
      <c r="B710" s="6">
        <f t="shared" si="66"/>
        <v>27</v>
      </c>
      <c r="C710" s="6">
        <f t="shared" si="67"/>
        <v>6</v>
      </c>
      <c r="D710" s="6">
        <f t="shared" si="68"/>
        <v>1974</v>
      </c>
      <c r="E710" s="57">
        <f t="shared" si="69"/>
        <v>24.383999999999997</v>
      </c>
      <c r="F710" s="57">
        <f t="shared" si="71"/>
        <v>431.8</v>
      </c>
      <c r="G710" s="57">
        <f t="shared" si="70"/>
        <v>5.3339999999999996</v>
      </c>
      <c r="H710" s="6">
        <v>0.96</v>
      </c>
      <c r="I710" s="6">
        <v>0.21</v>
      </c>
    </row>
    <row r="711" spans="1:9" x14ac:dyDescent="0.25">
      <c r="A711" s="12">
        <v>27208</v>
      </c>
      <c r="B711" s="6">
        <f t="shared" si="66"/>
        <v>28</v>
      </c>
      <c r="C711" s="6">
        <f t="shared" si="67"/>
        <v>6</v>
      </c>
      <c r="D711" s="6">
        <f t="shared" si="68"/>
        <v>1974</v>
      </c>
      <c r="E711" s="57">
        <f t="shared" si="69"/>
        <v>5.5880000000000001</v>
      </c>
      <c r="F711" s="57">
        <f t="shared" si="71"/>
        <v>437.38800000000003</v>
      </c>
      <c r="G711" s="57">
        <f t="shared" si="70"/>
        <v>2.54</v>
      </c>
      <c r="H711" s="6">
        <v>0.22</v>
      </c>
      <c r="I711" s="6">
        <v>0.1</v>
      </c>
    </row>
    <row r="712" spans="1:9" x14ac:dyDescent="0.25">
      <c r="A712" s="12">
        <v>27209</v>
      </c>
      <c r="B712" s="6">
        <f t="shared" si="66"/>
        <v>29</v>
      </c>
      <c r="C712" s="6">
        <f t="shared" si="67"/>
        <v>6</v>
      </c>
      <c r="D712" s="6">
        <f t="shared" si="68"/>
        <v>1974</v>
      </c>
      <c r="E712" s="57">
        <f t="shared" si="69"/>
        <v>0</v>
      </c>
      <c r="F712" s="57">
        <f t="shared" si="71"/>
        <v>437.38800000000003</v>
      </c>
      <c r="G712" s="57">
        <f t="shared" si="70"/>
        <v>2.54</v>
      </c>
      <c r="H712" s="6">
        <v>0</v>
      </c>
      <c r="I712" s="6">
        <v>0.1</v>
      </c>
    </row>
    <row r="713" spans="1:9" x14ac:dyDescent="0.25">
      <c r="A713" s="12">
        <v>27210</v>
      </c>
      <c r="B713" s="6">
        <f t="shared" si="66"/>
        <v>30</v>
      </c>
      <c r="C713" s="6">
        <f t="shared" si="67"/>
        <v>6</v>
      </c>
      <c r="D713" s="6">
        <f t="shared" si="68"/>
        <v>1974</v>
      </c>
      <c r="E713" s="57">
        <f t="shared" si="69"/>
        <v>0</v>
      </c>
      <c r="F713" s="57">
        <f t="shared" si="71"/>
        <v>437.38800000000003</v>
      </c>
      <c r="G713" s="57">
        <f t="shared" si="70"/>
        <v>6.35</v>
      </c>
      <c r="H713" s="6">
        <v>0</v>
      </c>
      <c r="I713" s="6">
        <v>0.25</v>
      </c>
    </row>
    <row r="714" spans="1:9" x14ac:dyDescent="0.25">
      <c r="A714" s="12">
        <v>27211</v>
      </c>
      <c r="B714" s="6">
        <f t="shared" si="66"/>
        <v>1</v>
      </c>
      <c r="C714" s="6">
        <f t="shared" si="67"/>
        <v>7</v>
      </c>
      <c r="D714" s="6">
        <f t="shared" si="68"/>
        <v>1974</v>
      </c>
      <c r="E714" s="57">
        <f t="shared" si="69"/>
        <v>3.556</v>
      </c>
      <c r="F714" s="57">
        <f t="shared" si="71"/>
        <v>440.94400000000002</v>
      </c>
      <c r="G714" s="57">
        <f t="shared" si="70"/>
        <v>1.27</v>
      </c>
      <c r="H714" s="6">
        <v>0.14000000000000001</v>
      </c>
      <c r="I714" s="6">
        <v>0.05</v>
      </c>
    </row>
    <row r="715" spans="1:9" x14ac:dyDescent="0.25">
      <c r="A715" s="12">
        <v>27212</v>
      </c>
      <c r="B715" s="6">
        <f t="shared" si="66"/>
        <v>2</v>
      </c>
      <c r="C715" s="6">
        <f t="shared" si="67"/>
        <v>7</v>
      </c>
      <c r="D715" s="6">
        <f t="shared" si="68"/>
        <v>1974</v>
      </c>
      <c r="E715" s="57">
        <f t="shared" si="69"/>
        <v>7.8739999999999997</v>
      </c>
      <c r="F715" s="57">
        <f t="shared" si="71"/>
        <v>448.81800000000004</v>
      </c>
      <c r="G715" s="57">
        <f t="shared" si="70"/>
        <v>4.0640000000000001</v>
      </c>
      <c r="H715" s="6">
        <v>0.31</v>
      </c>
      <c r="I715" s="6">
        <v>0.16</v>
      </c>
    </row>
    <row r="716" spans="1:9" x14ac:dyDescent="0.25">
      <c r="A716" s="12">
        <v>27213</v>
      </c>
      <c r="B716" s="6">
        <f t="shared" si="66"/>
        <v>3</v>
      </c>
      <c r="C716" s="6">
        <f t="shared" si="67"/>
        <v>7</v>
      </c>
      <c r="D716" s="6">
        <f t="shared" si="68"/>
        <v>1974</v>
      </c>
      <c r="E716" s="57">
        <f t="shared" si="69"/>
        <v>16.509999999999998</v>
      </c>
      <c r="F716" s="57">
        <f t="shared" si="71"/>
        <v>465.32800000000003</v>
      </c>
      <c r="G716" s="57">
        <f t="shared" si="70"/>
        <v>8.8899999999999988</v>
      </c>
      <c r="H716" s="6">
        <v>0.65</v>
      </c>
      <c r="I716" s="6">
        <v>0.35</v>
      </c>
    </row>
    <row r="717" spans="1:9" x14ac:dyDescent="0.25">
      <c r="A717" s="12">
        <v>27214</v>
      </c>
      <c r="B717" s="6">
        <f t="shared" si="66"/>
        <v>4</v>
      </c>
      <c r="C717" s="6">
        <f t="shared" si="67"/>
        <v>7</v>
      </c>
      <c r="D717" s="6">
        <f t="shared" si="68"/>
        <v>1974</v>
      </c>
      <c r="E717" s="57">
        <f t="shared" si="69"/>
        <v>2.794</v>
      </c>
      <c r="F717" s="57">
        <f t="shared" si="71"/>
        <v>468.12200000000001</v>
      </c>
      <c r="G717" s="57">
        <f t="shared" si="70"/>
        <v>1.016</v>
      </c>
      <c r="H717" s="6">
        <v>0.11</v>
      </c>
      <c r="I717" s="6">
        <v>0.04</v>
      </c>
    </row>
    <row r="718" spans="1:9" x14ac:dyDescent="0.25">
      <c r="A718" s="12">
        <v>27215</v>
      </c>
      <c r="B718" s="6">
        <f t="shared" si="66"/>
        <v>5</v>
      </c>
      <c r="C718" s="6">
        <f t="shared" si="67"/>
        <v>7</v>
      </c>
      <c r="D718" s="6">
        <f t="shared" si="68"/>
        <v>1974</v>
      </c>
      <c r="E718" s="57">
        <f t="shared" si="69"/>
        <v>0</v>
      </c>
      <c r="F718" s="57">
        <f t="shared" si="71"/>
        <v>468.12200000000001</v>
      </c>
      <c r="G718" s="57">
        <f t="shared" si="70"/>
        <v>2.54</v>
      </c>
      <c r="H718" s="6">
        <v>0</v>
      </c>
      <c r="I718" s="6">
        <v>0.1</v>
      </c>
    </row>
    <row r="719" spans="1:9" x14ac:dyDescent="0.25">
      <c r="A719" s="12">
        <v>27216</v>
      </c>
      <c r="B719" s="6">
        <f t="shared" si="66"/>
        <v>6</v>
      </c>
      <c r="C719" s="6">
        <f t="shared" si="67"/>
        <v>7</v>
      </c>
      <c r="D719" s="6">
        <f t="shared" si="68"/>
        <v>1974</v>
      </c>
      <c r="E719" s="57">
        <f t="shared" si="69"/>
        <v>38.607999999999997</v>
      </c>
      <c r="F719" s="57">
        <f t="shared" si="71"/>
        <v>506.73</v>
      </c>
      <c r="G719" s="57">
        <f t="shared" si="70"/>
        <v>8.1280000000000001</v>
      </c>
      <c r="H719" s="6">
        <v>1.52</v>
      </c>
      <c r="I719" s="6">
        <v>0.32</v>
      </c>
    </row>
    <row r="720" spans="1:9" x14ac:dyDescent="0.25">
      <c r="A720" s="12">
        <v>27217</v>
      </c>
      <c r="B720" s="6">
        <f t="shared" si="66"/>
        <v>7</v>
      </c>
      <c r="C720" s="6">
        <f t="shared" si="67"/>
        <v>7</v>
      </c>
      <c r="D720" s="6">
        <f t="shared" si="68"/>
        <v>1974</v>
      </c>
      <c r="E720" s="57">
        <f t="shared" si="69"/>
        <v>30.225999999999996</v>
      </c>
      <c r="F720" s="57">
        <f t="shared" si="71"/>
        <v>536.95600000000002</v>
      </c>
      <c r="G720" s="57">
        <f t="shared" si="70"/>
        <v>6.0959999999999992</v>
      </c>
      <c r="H720" s="6">
        <v>1.19</v>
      </c>
      <c r="I720" s="6">
        <v>0.24</v>
      </c>
    </row>
    <row r="721" spans="1:9" x14ac:dyDescent="0.25">
      <c r="A721" s="12">
        <v>27218</v>
      </c>
      <c r="B721" s="6">
        <f t="shared" si="66"/>
        <v>8</v>
      </c>
      <c r="C721" s="6">
        <f t="shared" si="67"/>
        <v>7</v>
      </c>
      <c r="D721" s="6">
        <f t="shared" si="68"/>
        <v>1974</v>
      </c>
      <c r="E721" s="57">
        <f t="shared" si="69"/>
        <v>30.225999999999996</v>
      </c>
      <c r="F721" s="57">
        <f t="shared" si="71"/>
        <v>567.18200000000002</v>
      </c>
      <c r="G721" s="57">
        <f t="shared" si="70"/>
        <v>1.778</v>
      </c>
      <c r="H721" s="6">
        <v>1.19</v>
      </c>
      <c r="I721" s="6">
        <v>7.0000000000000007E-2</v>
      </c>
    </row>
    <row r="722" spans="1:9" x14ac:dyDescent="0.25">
      <c r="A722" s="12">
        <v>27219</v>
      </c>
      <c r="B722" s="6">
        <f t="shared" si="66"/>
        <v>9</v>
      </c>
      <c r="C722" s="6">
        <f t="shared" si="67"/>
        <v>7</v>
      </c>
      <c r="D722" s="6">
        <f t="shared" si="68"/>
        <v>1974</v>
      </c>
      <c r="E722" s="57">
        <f t="shared" si="69"/>
        <v>19.812000000000001</v>
      </c>
      <c r="F722" s="57">
        <f t="shared" si="71"/>
        <v>586.99400000000003</v>
      </c>
      <c r="G722" s="57">
        <f t="shared" si="70"/>
        <v>4.0640000000000001</v>
      </c>
      <c r="H722" s="6">
        <v>0.78</v>
      </c>
      <c r="I722" s="6">
        <v>0.16</v>
      </c>
    </row>
    <row r="723" spans="1:9" x14ac:dyDescent="0.25">
      <c r="A723" s="12">
        <v>27220</v>
      </c>
      <c r="B723" s="6">
        <f t="shared" si="66"/>
        <v>10</v>
      </c>
      <c r="C723" s="6">
        <f t="shared" si="67"/>
        <v>7</v>
      </c>
      <c r="D723" s="6">
        <f t="shared" si="68"/>
        <v>1974</v>
      </c>
      <c r="E723" s="57">
        <f t="shared" si="69"/>
        <v>0</v>
      </c>
      <c r="F723" s="57">
        <f t="shared" si="71"/>
        <v>586.99400000000003</v>
      </c>
      <c r="G723" s="57">
        <f t="shared" si="70"/>
        <v>6.35</v>
      </c>
      <c r="H723" s="6">
        <v>0</v>
      </c>
      <c r="I723" s="6">
        <v>0.25</v>
      </c>
    </row>
    <row r="724" spans="1:9" x14ac:dyDescent="0.25">
      <c r="A724" s="12">
        <v>27221</v>
      </c>
      <c r="B724" s="6">
        <f t="shared" si="66"/>
        <v>11</v>
      </c>
      <c r="C724" s="6">
        <f t="shared" si="67"/>
        <v>7</v>
      </c>
      <c r="D724" s="6">
        <f t="shared" si="68"/>
        <v>1974</v>
      </c>
      <c r="E724" s="57">
        <f t="shared" si="69"/>
        <v>4.3180000000000005</v>
      </c>
      <c r="F724" s="57">
        <f t="shared" si="71"/>
        <v>591.31200000000001</v>
      </c>
      <c r="G724" s="57">
        <f t="shared" si="70"/>
        <v>2.2859999999999996</v>
      </c>
      <c r="H724" s="6">
        <v>0.17</v>
      </c>
      <c r="I724" s="6">
        <v>0.09</v>
      </c>
    </row>
    <row r="725" spans="1:9" x14ac:dyDescent="0.25">
      <c r="A725" s="12">
        <v>27222</v>
      </c>
      <c r="B725" s="6">
        <f t="shared" si="66"/>
        <v>12</v>
      </c>
      <c r="C725" s="6">
        <f t="shared" si="67"/>
        <v>7</v>
      </c>
      <c r="D725" s="6">
        <f t="shared" si="68"/>
        <v>1974</v>
      </c>
      <c r="E725" s="57">
        <f t="shared" si="69"/>
        <v>22.86</v>
      </c>
      <c r="F725" s="57">
        <f t="shared" si="71"/>
        <v>614.17200000000003</v>
      </c>
      <c r="G725" s="57">
        <f t="shared" si="70"/>
        <v>3.0479999999999996</v>
      </c>
      <c r="H725" s="6">
        <v>0.9</v>
      </c>
      <c r="I725" s="6">
        <v>0.12</v>
      </c>
    </row>
    <row r="726" spans="1:9" x14ac:dyDescent="0.25">
      <c r="A726" s="12">
        <v>27223</v>
      </c>
      <c r="B726" s="6">
        <f t="shared" si="66"/>
        <v>13</v>
      </c>
      <c r="C726" s="6">
        <f t="shared" si="67"/>
        <v>7</v>
      </c>
      <c r="D726" s="6">
        <f t="shared" si="68"/>
        <v>1974</v>
      </c>
      <c r="E726" s="57">
        <f t="shared" si="69"/>
        <v>9.1439999999999984</v>
      </c>
      <c r="F726" s="57">
        <f t="shared" si="71"/>
        <v>623.31600000000003</v>
      </c>
      <c r="G726" s="57">
        <f t="shared" si="70"/>
        <v>4.3180000000000005</v>
      </c>
      <c r="H726" s="6">
        <v>0.36</v>
      </c>
      <c r="I726" s="6">
        <v>0.17</v>
      </c>
    </row>
    <row r="727" spans="1:9" x14ac:dyDescent="0.25">
      <c r="A727" s="12">
        <v>27224</v>
      </c>
      <c r="B727" s="6">
        <f t="shared" si="66"/>
        <v>14</v>
      </c>
      <c r="C727" s="6">
        <f t="shared" si="67"/>
        <v>7</v>
      </c>
      <c r="D727" s="6">
        <f t="shared" si="68"/>
        <v>1974</v>
      </c>
      <c r="E727" s="57">
        <f t="shared" si="69"/>
        <v>34.29</v>
      </c>
      <c r="F727" s="57">
        <f t="shared" si="71"/>
        <v>657.60599999999999</v>
      </c>
      <c r="G727" s="57">
        <f t="shared" si="70"/>
        <v>0</v>
      </c>
      <c r="H727" s="6">
        <v>1.35</v>
      </c>
      <c r="I727" s="6">
        <v>0</v>
      </c>
    </row>
    <row r="728" spans="1:9" x14ac:dyDescent="0.25">
      <c r="A728" s="12">
        <v>27225</v>
      </c>
      <c r="B728" s="6">
        <f t="shared" si="66"/>
        <v>15</v>
      </c>
      <c r="C728" s="6">
        <f t="shared" si="67"/>
        <v>7</v>
      </c>
      <c r="D728" s="6">
        <f t="shared" si="68"/>
        <v>1974</v>
      </c>
      <c r="E728" s="57">
        <f t="shared" si="69"/>
        <v>24.383999999999997</v>
      </c>
      <c r="F728" s="57">
        <f t="shared" si="71"/>
        <v>681.99</v>
      </c>
      <c r="G728" s="57">
        <f t="shared" si="70"/>
        <v>0</v>
      </c>
      <c r="H728" s="6">
        <v>0.96</v>
      </c>
      <c r="I728" s="6">
        <v>0</v>
      </c>
    </row>
    <row r="729" spans="1:9" x14ac:dyDescent="0.25">
      <c r="A729" s="12">
        <v>27226</v>
      </c>
      <c r="B729" s="6">
        <f t="shared" si="66"/>
        <v>16</v>
      </c>
      <c r="C729" s="6">
        <f t="shared" si="67"/>
        <v>7</v>
      </c>
      <c r="D729" s="6">
        <f t="shared" si="68"/>
        <v>1974</v>
      </c>
      <c r="E729" s="57">
        <f t="shared" si="69"/>
        <v>0</v>
      </c>
      <c r="F729" s="57">
        <f t="shared" si="71"/>
        <v>681.99</v>
      </c>
      <c r="G729" s="57">
        <f t="shared" si="70"/>
        <v>0</v>
      </c>
      <c r="H729" s="6">
        <v>0</v>
      </c>
      <c r="I729" s="6">
        <v>0</v>
      </c>
    </row>
    <row r="730" spans="1:9" x14ac:dyDescent="0.25">
      <c r="A730" s="12">
        <v>27227</v>
      </c>
      <c r="B730" s="6">
        <f t="shared" si="66"/>
        <v>17</v>
      </c>
      <c r="C730" s="6">
        <f t="shared" si="67"/>
        <v>7</v>
      </c>
      <c r="D730" s="6">
        <f t="shared" si="68"/>
        <v>1974</v>
      </c>
      <c r="E730" s="57">
        <f t="shared" si="69"/>
        <v>22.352</v>
      </c>
      <c r="F730" s="57">
        <f t="shared" si="71"/>
        <v>704.34199999999998</v>
      </c>
      <c r="G730" s="57">
        <f t="shared" si="70"/>
        <v>0</v>
      </c>
      <c r="H730" s="6">
        <v>0.88</v>
      </c>
      <c r="I730" s="6">
        <v>0</v>
      </c>
    </row>
    <row r="731" spans="1:9" x14ac:dyDescent="0.25">
      <c r="A731" s="12">
        <v>27228</v>
      </c>
      <c r="B731" s="6">
        <f t="shared" si="66"/>
        <v>18</v>
      </c>
      <c r="C731" s="6">
        <f t="shared" si="67"/>
        <v>7</v>
      </c>
      <c r="D731" s="6">
        <f t="shared" si="68"/>
        <v>1974</v>
      </c>
      <c r="E731" s="57">
        <f t="shared" si="69"/>
        <v>40.131999999999998</v>
      </c>
      <c r="F731" s="57">
        <f t="shared" si="71"/>
        <v>744.47399999999993</v>
      </c>
      <c r="G731" s="57">
        <f t="shared" si="70"/>
        <v>0</v>
      </c>
      <c r="H731" s="6">
        <v>1.58</v>
      </c>
      <c r="I731" s="6">
        <v>0</v>
      </c>
    </row>
    <row r="732" spans="1:9" x14ac:dyDescent="0.25">
      <c r="A732" s="12">
        <v>27229</v>
      </c>
      <c r="B732" s="6">
        <f t="shared" si="66"/>
        <v>19</v>
      </c>
      <c r="C732" s="6">
        <f t="shared" si="67"/>
        <v>7</v>
      </c>
      <c r="D732" s="6">
        <f t="shared" si="68"/>
        <v>1974</v>
      </c>
      <c r="E732" s="57">
        <f t="shared" si="69"/>
        <v>7.6199999999999992</v>
      </c>
      <c r="F732" s="57">
        <f t="shared" si="71"/>
        <v>752.09399999999994</v>
      </c>
      <c r="G732" s="57">
        <f t="shared" si="70"/>
        <v>0</v>
      </c>
      <c r="H732" s="6">
        <v>0.3</v>
      </c>
      <c r="I732" s="6">
        <v>0</v>
      </c>
    </row>
    <row r="733" spans="1:9" x14ac:dyDescent="0.25">
      <c r="A733" s="12">
        <v>27230</v>
      </c>
      <c r="B733" s="6">
        <f t="shared" si="66"/>
        <v>20</v>
      </c>
      <c r="C733" s="6">
        <f t="shared" si="67"/>
        <v>7</v>
      </c>
      <c r="D733" s="6">
        <f t="shared" si="68"/>
        <v>1974</v>
      </c>
      <c r="E733" s="57">
        <f t="shared" si="69"/>
        <v>124.46000000000001</v>
      </c>
      <c r="F733" s="57">
        <f t="shared" si="71"/>
        <v>876.55399999999997</v>
      </c>
      <c r="G733" s="57">
        <f t="shared" si="70"/>
        <v>0</v>
      </c>
      <c r="H733" s="6">
        <v>4.9000000000000004</v>
      </c>
      <c r="I733" s="6">
        <v>0</v>
      </c>
    </row>
    <row r="734" spans="1:9" x14ac:dyDescent="0.25">
      <c r="A734" s="12">
        <v>27231</v>
      </c>
      <c r="B734" s="6">
        <f t="shared" si="66"/>
        <v>21</v>
      </c>
      <c r="C734" s="6">
        <f t="shared" si="67"/>
        <v>7</v>
      </c>
      <c r="D734" s="6">
        <f t="shared" si="68"/>
        <v>1974</v>
      </c>
      <c r="E734" s="57">
        <f t="shared" si="69"/>
        <v>4.3180000000000005</v>
      </c>
      <c r="F734" s="57">
        <f t="shared" si="71"/>
        <v>880.87199999999996</v>
      </c>
      <c r="G734" s="57">
        <f t="shared" si="70"/>
        <v>0</v>
      </c>
      <c r="H734" s="6">
        <v>0.17</v>
      </c>
      <c r="I734" s="6">
        <v>0</v>
      </c>
    </row>
    <row r="735" spans="1:9" x14ac:dyDescent="0.25">
      <c r="A735" s="12">
        <v>27232</v>
      </c>
      <c r="B735" s="6">
        <f t="shared" si="66"/>
        <v>22</v>
      </c>
      <c r="C735" s="6">
        <f t="shared" si="67"/>
        <v>7</v>
      </c>
      <c r="D735" s="6">
        <f t="shared" si="68"/>
        <v>1974</v>
      </c>
      <c r="E735" s="57">
        <f t="shared" si="69"/>
        <v>5.3339999999999996</v>
      </c>
      <c r="F735" s="57">
        <f t="shared" si="71"/>
        <v>886.2059999999999</v>
      </c>
      <c r="G735" s="57">
        <f t="shared" si="70"/>
        <v>0</v>
      </c>
      <c r="H735" s="6">
        <v>0.21</v>
      </c>
      <c r="I735" s="6">
        <v>0</v>
      </c>
    </row>
    <row r="736" spans="1:9" x14ac:dyDescent="0.25">
      <c r="A736" s="12">
        <v>27233</v>
      </c>
      <c r="B736" s="6">
        <f t="shared" si="66"/>
        <v>23</v>
      </c>
      <c r="C736" s="6">
        <f t="shared" si="67"/>
        <v>7</v>
      </c>
      <c r="D736" s="6">
        <f t="shared" si="68"/>
        <v>1974</v>
      </c>
      <c r="E736" s="57">
        <f t="shared" si="69"/>
        <v>5.5880000000000001</v>
      </c>
      <c r="F736" s="57">
        <f t="shared" si="71"/>
        <v>891.79399999999987</v>
      </c>
      <c r="G736" s="57">
        <f t="shared" si="70"/>
        <v>0</v>
      </c>
      <c r="H736" s="6">
        <v>0.22</v>
      </c>
      <c r="I736" s="6">
        <v>0</v>
      </c>
    </row>
    <row r="737" spans="1:9" x14ac:dyDescent="0.25">
      <c r="A737" s="12">
        <v>27234</v>
      </c>
      <c r="B737" s="6">
        <f t="shared" si="66"/>
        <v>24</v>
      </c>
      <c r="C737" s="6">
        <f t="shared" si="67"/>
        <v>7</v>
      </c>
      <c r="D737" s="6">
        <f t="shared" si="68"/>
        <v>1974</v>
      </c>
      <c r="E737" s="57">
        <f t="shared" si="69"/>
        <v>3.302</v>
      </c>
      <c r="F737" s="57">
        <f t="shared" si="71"/>
        <v>895.09599999999989</v>
      </c>
      <c r="G737" s="57">
        <f t="shared" si="70"/>
        <v>0</v>
      </c>
      <c r="H737" s="6">
        <v>0.13</v>
      </c>
      <c r="I737" s="6">
        <v>0</v>
      </c>
    </row>
    <row r="738" spans="1:9" x14ac:dyDescent="0.25">
      <c r="A738" s="12">
        <v>27235</v>
      </c>
      <c r="B738" s="6">
        <f t="shared" si="66"/>
        <v>25</v>
      </c>
      <c r="C738" s="6">
        <f t="shared" si="67"/>
        <v>7</v>
      </c>
      <c r="D738" s="6">
        <f t="shared" si="68"/>
        <v>1974</v>
      </c>
      <c r="E738" s="57">
        <f t="shared" si="69"/>
        <v>9.1439999999999984</v>
      </c>
      <c r="F738" s="57">
        <f t="shared" si="71"/>
        <v>904.2399999999999</v>
      </c>
      <c r="G738" s="57">
        <f t="shared" si="70"/>
        <v>0</v>
      </c>
      <c r="H738" s="6">
        <v>0.36</v>
      </c>
      <c r="I738" s="6">
        <v>0</v>
      </c>
    </row>
    <row r="739" spans="1:9" x14ac:dyDescent="0.25">
      <c r="A739" s="12">
        <v>27236</v>
      </c>
      <c r="B739" s="6">
        <f t="shared" si="66"/>
        <v>26</v>
      </c>
      <c r="C739" s="6">
        <f t="shared" si="67"/>
        <v>7</v>
      </c>
      <c r="D739" s="6">
        <f t="shared" si="68"/>
        <v>1974</v>
      </c>
      <c r="E739" s="57">
        <f t="shared" si="69"/>
        <v>22.605999999999998</v>
      </c>
      <c r="F739" s="57">
        <f t="shared" si="71"/>
        <v>926.84599999999989</v>
      </c>
      <c r="G739" s="57">
        <f t="shared" si="70"/>
        <v>0</v>
      </c>
      <c r="H739" s="6">
        <v>0.89</v>
      </c>
      <c r="I739" s="6">
        <v>0</v>
      </c>
    </row>
    <row r="740" spans="1:9" x14ac:dyDescent="0.25">
      <c r="A740" s="12">
        <v>27237</v>
      </c>
      <c r="B740" s="6">
        <f t="shared" si="66"/>
        <v>27</v>
      </c>
      <c r="C740" s="6">
        <f t="shared" si="67"/>
        <v>7</v>
      </c>
      <c r="D740" s="6">
        <f t="shared" si="68"/>
        <v>1974</v>
      </c>
      <c r="E740" s="57">
        <f t="shared" si="69"/>
        <v>0</v>
      </c>
      <c r="F740" s="57">
        <f t="shared" si="71"/>
        <v>926.84599999999989</v>
      </c>
      <c r="G740" s="57">
        <f t="shared" si="70"/>
        <v>0</v>
      </c>
      <c r="H740" s="6">
        <v>0</v>
      </c>
      <c r="I740" s="6">
        <v>0</v>
      </c>
    </row>
    <row r="741" spans="1:9" x14ac:dyDescent="0.25">
      <c r="A741" s="12">
        <v>27238</v>
      </c>
      <c r="B741" s="6">
        <f t="shared" si="66"/>
        <v>28</v>
      </c>
      <c r="C741" s="6">
        <f t="shared" si="67"/>
        <v>7</v>
      </c>
      <c r="D741" s="6">
        <f t="shared" si="68"/>
        <v>1974</v>
      </c>
      <c r="E741" s="57">
        <f t="shared" si="69"/>
        <v>0</v>
      </c>
      <c r="F741" s="57">
        <f t="shared" si="71"/>
        <v>926.84599999999989</v>
      </c>
      <c r="G741" s="57">
        <f t="shared" si="70"/>
        <v>0</v>
      </c>
      <c r="H741" s="6">
        <v>0</v>
      </c>
      <c r="I741" s="6">
        <v>0</v>
      </c>
    </row>
    <row r="742" spans="1:9" x14ac:dyDescent="0.25">
      <c r="A742" s="12">
        <v>27239</v>
      </c>
      <c r="B742" s="6">
        <f t="shared" si="66"/>
        <v>29</v>
      </c>
      <c r="C742" s="6">
        <f t="shared" si="67"/>
        <v>7</v>
      </c>
      <c r="D742" s="6">
        <f t="shared" si="68"/>
        <v>1974</v>
      </c>
      <c r="E742" s="57">
        <f t="shared" si="69"/>
        <v>8.8899999999999988</v>
      </c>
      <c r="F742" s="57">
        <f t="shared" si="71"/>
        <v>935.73599999999988</v>
      </c>
      <c r="G742" s="57">
        <f t="shared" si="70"/>
        <v>0</v>
      </c>
      <c r="H742" s="6">
        <v>0.35</v>
      </c>
      <c r="I742" s="6">
        <v>0</v>
      </c>
    </row>
    <row r="743" spans="1:9" x14ac:dyDescent="0.25">
      <c r="A743" s="12">
        <v>27240</v>
      </c>
      <c r="B743" s="6">
        <f t="shared" si="66"/>
        <v>30</v>
      </c>
      <c r="C743" s="6">
        <f t="shared" si="67"/>
        <v>7</v>
      </c>
      <c r="D743" s="6">
        <f t="shared" si="68"/>
        <v>1974</v>
      </c>
      <c r="E743" s="57">
        <f t="shared" si="69"/>
        <v>0</v>
      </c>
      <c r="F743" s="57">
        <f t="shared" si="71"/>
        <v>935.73599999999988</v>
      </c>
      <c r="G743" s="57">
        <f t="shared" si="70"/>
        <v>0</v>
      </c>
      <c r="H743" s="6">
        <v>0</v>
      </c>
      <c r="I743" s="6">
        <v>0</v>
      </c>
    </row>
    <row r="744" spans="1:9" x14ac:dyDescent="0.25">
      <c r="A744" s="12">
        <v>27241</v>
      </c>
      <c r="B744" s="6">
        <f t="shared" si="66"/>
        <v>31</v>
      </c>
      <c r="C744" s="6">
        <f t="shared" si="67"/>
        <v>7</v>
      </c>
      <c r="D744" s="6">
        <f t="shared" si="68"/>
        <v>1974</v>
      </c>
      <c r="E744" s="57">
        <f t="shared" si="69"/>
        <v>9.1439999999999984</v>
      </c>
      <c r="F744" s="57">
        <f t="shared" si="71"/>
        <v>944.87999999999988</v>
      </c>
      <c r="G744" s="57">
        <f t="shared" si="70"/>
        <v>0</v>
      </c>
      <c r="H744" s="6">
        <v>0.36</v>
      </c>
      <c r="I744" s="6">
        <v>0</v>
      </c>
    </row>
    <row r="745" spans="1:9" x14ac:dyDescent="0.25">
      <c r="A745" s="12">
        <v>27242</v>
      </c>
      <c r="B745" s="6">
        <f t="shared" ref="B745:B808" si="72">+DAY(A745)</f>
        <v>1</v>
      </c>
      <c r="C745" s="6">
        <f t="shared" ref="C745:C808" si="73">+MONTH(A745)</f>
        <v>8</v>
      </c>
      <c r="D745" s="6">
        <f t="shared" ref="D745:D808" si="74">+YEAR(A745)</f>
        <v>1974</v>
      </c>
      <c r="E745" s="57">
        <f t="shared" si="69"/>
        <v>1.016</v>
      </c>
      <c r="F745" s="57">
        <f t="shared" si="71"/>
        <v>945.89599999999984</v>
      </c>
      <c r="G745" s="57">
        <f t="shared" si="70"/>
        <v>2.54</v>
      </c>
      <c r="H745" s="6">
        <v>0.04</v>
      </c>
      <c r="I745" s="6">
        <v>0.1</v>
      </c>
    </row>
    <row r="746" spans="1:9" x14ac:dyDescent="0.25">
      <c r="A746" s="12">
        <v>27243</v>
      </c>
      <c r="B746" s="6">
        <f t="shared" si="72"/>
        <v>2</v>
      </c>
      <c r="C746" s="6">
        <f t="shared" si="73"/>
        <v>8</v>
      </c>
      <c r="D746" s="6">
        <f t="shared" si="74"/>
        <v>1974</v>
      </c>
      <c r="E746" s="57">
        <f t="shared" si="69"/>
        <v>27.686</v>
      </c>
      <c r="F746" s="57">
        <f t="shared" si="71"/>
        <v>973.58199999999988</v>
      </c>
      <c r="G746" s="57">
        <f t="shared" si="70"/>
        <v>2.032</v>
      </c>
      <c r="H746" s="6">
        <v>1.0900000000000001</v>
      </c>
      <c r="I746" s="6">
        <v>0.08</v>
      </c>
    </row>
    <row r="747" spans="1:9" x14ac:dyDescent="0.25">
      <c r="A747" s="12">
        <v>27244</v>
      </c>
      <c r="B747" s="6">
        <f t="shared" si="72"/>
        <v>3</v>
      </c>
      <c r="C747" s="6">
        <f t="shared" si="73"/>
        <v>8</v>
      </c>
      <c r="D747" s="6">
        <f t="shared" si="74"/>
        <v>1974</v>
      </c>
      <c r="E747" s="57">
        <f t="shared" si="69"/>
        <v>57.657999999999994</v>
      </c>
      <c r="F747" s="57">
        <f t="shared" si="71"/>
        <v>1031.2399999999998</v>
      </c>
      <c r="G747" s="57">
        <f t="shared" si="70"/>
        <v>0.50800000000000001</v>
      </c>
      <c r="H747" s="6">
        <v>2.27</v>
      </c>
      <c r="I747" s="6">
        <v>0.02</v>
      </c>
    </row>
    <row r="748" spans="1:9" x14ac:dyDescent="0.25">
      <c r="A748" s="12">
        <v>27245</v>
      </c>
      <c r="B748" s="6">
        <f t="shared" si="72"/>
        <v>4</v>
      </c>
      <c r="C748" s="6">
        <f t="shared" si="73"/>
        <v>8</v>
      </c>
      <c r="D748" s="6">
        <f t="shared" si="74"/>
        <v>1974</v>
      </c>
      <c r="E748" s="57">
        <f t="shared" si="69"/>
        <v>1.5239999999999998</v>
      </c>
      <c r="F748" s="57">
        <f t="shared" si="71"/>
        <v>1032.7639999999997</v>
      </c>
      <c r="G748" s="57">
        <f t="shared" si="70"/>
        <v>4.0640000000000001</v>
      </c>
      <c r="H748" s="6">
        <v>0.06</v>
      </c>
      <c r="I748" s="6">
        <v>0.16</v>
      </c>
    </row>
    <row r="749" spans="1:9" x14ac:dyDescent="0.25">
      <c r="A749" s="12">
        <v>27246</v>
      </c>
      <c r="B749" s="6">
        <f t="shared" si="72"/>
        <v>5</v>
      </c>
      <c r="C749" s="6">
        <f t="shared" si="73"/>
        <v>8</v>
      </c>
      <c r="D749" s="6">
        <f t="shared" si="74"/>
        <v>1974</v>
      </c>
      <c r="E749" s="57">
        <f t="shared" si="69"/>
        <v>19.812000000000001</v>
      </c>
      <c r="F749" s="57">
        <f t="shared" si="71"/>
        <v>1052.5759999999996</v>
      </c>
      <c r="G749" s="57">
        <f t="shared" si="70"/>
        <v>7.1120000000000001</v>
      </c>
      <c r="H749" s="6">
        <v>0.78</v>
      </c>
      <c r="I749" s="6">
        <v>0.28000000000000003</v>
      </c>
    </row>
    <row r="750" spans="1:9" x14ac:dyDescent="0.25">
      <c r="A750" s="12">
        <v>27247</v>
      </c>
      <c r="B750" s="6">
        <f t="shared" si="72"/>
        <v>6</v>
      </c>
      <c r="C750" s="6">
        <f t="shared" si="73"/>
        <v>8</v>
      </c>
      <c r="D750" s="6">
        <f t="shared" si="74"/>
        <v>1974</v>
      </c>
      <c r="E750" s="57">
        <f t="shared" si="69"/>
        <v>18.795999999999999</v>
      </c>
      <c r="F750" s="57">
        <f t="shared" si="71"/>
        <v>1071.3719999999996</v>
      </c>
      <c r="G750" s="57">
        <f t="shared" si="70"/>
        <v>2.032</v>
      </c>
      <c r="H750" s="6">
        <v>0.74</v>
      </c>
      <c r="I750" s="6">
        <v>0.08</v>
      </c>
    </row>
    <row r="751" spans="1:9" x14ac:dyDescent="0.25">
      <c r="A751" s="12">
        <v>27248</v>
      </c>
      <c r="B751" s="6">
        <f t="shared" si="72"/>
        <v>7</v>
      </c>
      <c r="C751" s="6">
        <f t="shared" si="73"/>
        <v>8</v>
      </c>
      <c r="D751" s="6">
        <f t="shared" si="74"/>
        <v>1974</v>
      </c>
      <c r="E751" s="57">
        <f t="shared" ref="E751:E814" si="75">+H751*25.4</f>
        <v>3.556</v>
      </c>
      <c r="F751" s="57">
        <f t="shared" si="71"/>
        <v>1074.9279999999997</v>
      </c>
      <c r="G751" s="57">
        <f t="shared" ref="G751:G814" si="76">+I751*25.4</f>
        <v>3.556</v>
      </c>
      <c r="H751" s="6">
        <v>0.14000000000000001</v>
      </c>
      <c r="I751" s="6">
        <v>0.14000000000000001</v>
      </c>
    </row>
    <row r="752" spans="1:9" x14ac:dyDescent="0.25">
      <c r="A752" s="12">
        <v>27249</v>
      </c>
      <c r="B752" s="6">
        <f t="shared" si="72"/>
        <v>8</v>
      </c>
      <c r="C752" s="6">
        <f t="shared" si="73"/>
        <v>8</v>
      </c>
      <c r="D752" s="6">
        <f t="shared" si="74"/>
        <v>1974</v>
      </c>
      <c r="E752" s="57">
        <f t="shared" si="75"/>
        <v>9.1439999999999984</v>
      </c>
      <c r="F752" s="57">
        <f t="shared" ref="F752:F815" si="77">+E752+F751</f>
        <v>1084.0719999999997</v>
      </c>
      <c r="G752" s="57">
        <f t="shared" si="76"/>
        <v>1.778</v>
      </c>
      <c r="H752" s="6">
        <v>0.36</v>
      </c>
      <c r="I752" s="6">
        <v>7.0000000000000007E-2</v>
      </c>
    </row>
    <row r="753" spans="1:9" x14ac:dyDescent="0.25">
      <c r="A753" s="12">
        <v>27250</v>
      </c>
      <c r="B753" s="6">
        <f t="shared" si="72"/>
        <v>9</v>
      </c>
      <c r="C753" s="6">
        <f t="shared" si="73"/>
        <v>8</v>
      </c>
      <c r="D753" s="6">
        <f t="shared" si="74"/>
        <v>1974</v>
      </c>
      <c r="E753" s="57">
        <f t="shared" si="75"/>
        <v>9.1439999999999984</v>
      </c>
      <c r="F753" s="57">
        <f t="shared" si="77"/>
        <v>1093.2159999999997</v>
      </c>
      <c r="G753" s="57">
        <f t="shared" si="76"/>
        <v>3.8099999999999996</v>
      </c>
      <c r="H753" s="6">
        <v>0.36</v>
      </c>
      <c r="I753" s="6">
        <v>0.15</v>
      </c>
    </row>
    <row r="754" spans="1:9" x14ac:dyDescent="0.25">
      <c r="A754" s="12">
        <v>27251</v>
      </c>
      <c r="B754" s="6">
        <f t="shared" si="72"/>
        <v>10</v>
      </c>
      <c r="C754" s="6">
        <f t="shared" si="73"/>
        <v>8</v>
      </c>
      <c r="D754" s="6">
        <f t="shared" si="74"/>
        <v>1974</v>
      </c>
      <c r="E754" s="57">
        <f t="shared" si="75"/>
        <v>7.1120000000000001</v>
      </c>
      <c r="F754" s="57">
        <f t="shared" si="77"/>
        <v>1100.3279999999997</v>
      </c>
      <c r="G754" s="57">
        <f t="shared" si="76"/>
        <v>1.778</v>
      </c>
      <c r="H754" s="6">
        <v>0.28000000000000003</v>
      </c>
      <c r="I754" s="6">
        <v>7.0000000000000007E-2</v>
      </c>
    </row>
    <row r="755" spans="1:9" x14ac:dyDescent="0.25">
      <c r="A755" s="12">
        <v>27252</v>
      </c>
      <c r="B755" s="6">
        <f t="shared" si="72"/>
        <v>11</v>
      </c>
      <c r="C755" s="6">
        <f t="shared" si="73"/>
        <v>8</v>
      </c>
      <c r="D755" s="6">
        <f t="shared" si="74"/>
        <v>1974</v>
      </c>
      <c r="E755" s="57">
        <f t="shared" si="75"/>
        <v>6.6040000000000001</v>
      </c>
      <c r="F755" s="57">
        <f t="shared" si="77"/>
        <v>1106.9319999999998</v>
      </c>
      <c r="G755" s="57">
        <f t="shared" si="76"/>
        <v>2.794</v>
      </c>
      <c r="H755" s="6">
        <v>0.26</v>
      </c>
      <c r="I755" s="6">
        <v>0.11</v>
      </c>
    </row>
    <row r="756" spans="1:9" x14ac:dyDescent="0.25">
      <c r="A756" s="12">
        <v>27253</v>
      </c>
      <c r="B756" s="6">
        <f t="shared" si="72"/>
        <v>12</v>
      </c>
      <c r="C756" s="6">
        <f t="shared" si="73"/>
        <v>8</v>
      </c>
      <c r="D756" s="6">
        <f t="shared" si="74"/>
        <v>1974</v>
      </c>
      <c r="E756" s="57">
        <f t="shared" si="75"/>
        <v>5.5880000000000001</v>
      </c>
      <c r="F756" s="57">
        <f t="shared" si="77"/>
        <v>1112.5199999999998</v>
      </c>
      <c r="G756" s="57">
        <f t="shared" si="76"/>
        <v>2.54</v>
      </c>
      <c r="H756" s="6">
        <v>0.22</v>
      </c>
      <c r="I756" s="6">
        <v>0.1</v>
      </c>
    </row>
    <row r="757" spans="1:9" x14ac:dyDescent="0.25">
      <c r="A757" s="12">
        <v>27254</v>
      </c>
      <c r="B757" s="6">
        <f t="shared" si="72"/>
        <v>13</v>
      </c>
      <c r="C757" s="6">
        <f t="shared" si="73"/>
        <v>8</v>
      </c>
      <c r="D757" s="6">
        <f t="shared" si="74"/>
        <v>1974</v>
      </c>
      <c r="E757" s="57">
        <f t="shared" si="75"/>
        <v>22.605999999999998</v>
      </c>
      <c r="F757" s="57">
        <f t="shared" si="77"/>
        <v>1135.1259999999997</v>
      </c>
      <c r="G757" s="57">
        <f t="shared" si="76"/>
        <v>1.016</v>
      </c>
      <c r="H757" s="6">
        <v>0.89</v>
      </c>
      <c r="I757" s="6">
        <v>0.04</v>
      </c>
    </row>
    <row r="758" spans="1:9" x14ac:dyDescent="0.25">
      <c r="A758" s="12">
        <v>27255</v>
      </c>
      <c r="B758" s="6">
        <f t="shared" si="72"/>
        <v>14</v>
      </c>
      <c r="C758" s="6">
        <f t="shared" si="73"/>
        <v>8</v>
      </c>
      <c r="D758" s="6">
        <f t="shared" si="74"/>
        <v>1974</v>
      </c>
      <c r="E758" s="57">
        <f t="shared" si="75"/>
        <v>0</v>
      </c>
      <c r="F758" s="57">
        <f t="shared" si="77"/>
        <v>1135.1259999999997</v>
      </c>
      <c r="G758" s="57">
        <f t="shared" si="76"/>
        <v>2.2859999999999996</v>
      </c>
      <c r="H758" s="6">
        <v>0</v>
      </c>
      <c r="I758" s="6">
        <v>0.09</v>
      </c>
    </row>
    <row r="759" spans="1:9" x14ac:dyDescent="0.25">
      <c r="A759" s="12">
        <v>27256</v>
      </c>
      <c r="B759" s="6">
        <f t="shared" si="72"/>
        <v>15</v>
      </c>
      <c r="C759" s="6">
        <f t="shared" si="73"/>
        <v>8</v>
      </c>
      <c r="D759" s="6">
        <f t="shared" si="74"/>
        <v>1974</v>
      </c>
      <c r="E759" s="57">
        <f t="shared" si="75"/>
        <v>0.254</v>
      </c>
      <c r="F759" s="57">
        <f t="shared" si="77"/>
        <v>1135.3799999999997</v>
      </c>
      <c r="G759" s="57">
        <f t="shared" si="76"/>
        <v>4.0640000000000001</v>
      </c>
      <c r="H759" s="6">
        <v>0.01</v>
      </c>
      <c r="I759" s="6">
        <v>0.16</v>
      </c>
    </row>
    <row r="760" spans="1:9" x14ac:dyDescent="0.25">
      <c r="A760" s="12">
        <v>27257</v>
      </c>
      <c r="B760" s="6">
        <f t="shared" si="72"/>
        <v>16</v>
      </c>
      <c r="C760" s="6">
        <f t="shared" si="73"/>
        <v>8</v>
      </c>
      <c r="D760" s="6">
        <f t="shared" si="74"/>
        <v>1974</v>
      </c>
      <c r="E760" s="57">
        <f t="shared" si="75"/>
        <v>21.843999999999998</v>
      </c>
      <c r="F760" s="57">
        <f t="shared" si="77"/>
        <v>1157.2239999999997</v>
      </c>
      <c r="G760" s="57">
        <f t="shared" si="76"/>
        <v>0.50800000000000001</v>
      </c>
      <c r="H760" s="6">
        <v>0.86</v>
      </c>
      <c r="I760" s="6">
        <v>0.02</v>
      </c>
    </row>
    <row r="761" spans="1:9" x14ac:dyDescent="0.25">
      <c r="A761" s="12">
        <v>27258</v>
      </c>
      <c r="B761" s="6">
        <f t="shared" si="72"/>
        <v>17</v>
      </c>
      <c r="C761" s="6">
        <f t="shared" si="73"/>
        <v>8</v>
      </c>
      <c r="D761" s="6">
        <f t="shared" si="74"/>
        <v>1974</v>
      </c>
      <c r="E761" s="57">
        <f t="shared" si="75"/>
        <v>43.18</v>
      </c>
      <c r="F761" s="57">
        <f t="shared" si="77"/>
        <v>1200.4039999999998</v>
      </c>
      <c r="G761" s="57">
        <f t="shared" si="76"/>
        <v>1.27</v>
      </c>
      <c r="H761" s="6">
        <v>1.7</v>
      </c>
      <c r="I761" s="6">
        <v>0.05</v>
      </c>
    </row>
    <row r="762" spans="1:9" x14ac:dyDescent="0.25">
      <c r="A762" s="12">
        <v>27259</v>
      </c>
      <c r="B762" s="6">
        <f t="shared" si="72"/>
        <v>18</v>
      </c>
      <c r="C762" s="6">
        <f t="shared" si="73"/>
        <v>8</v>
      </c>
      <c r="D762" s="6">
        <f t="shared" si="74"/>
        <v>1974</v>
      </c>
      <c r="E762" s="57">
        <f t="shared" si="75"/>
        <v>4.5719999999999992</v>
      </c>
      <c r="F762" s="57">
        <f t="shared" si="77"/>
        <v>1204.9759999999997</v>
      </c>
      <c r="G762" s="57">
        <f t="shared" si="76"/>
        <v>1.5239999999999998</v>
      </c>
      <c r="H762" s="6">
        <v>0.18</v>
      </c>
      <c r="I762" s="6">
        <v>0.06</v>
      </c>
    </row>
    <row r="763" spans="1:9" x14ac:dyDescent="0.25">
      <c r="A763" s="12">
        <v>27260</v>
      </c>
      <c r="B763" s="6">
        <f t="shared" si="72"/>
        <v>19</v>
      </c>
      <c r="C763" s="6">
        <f t="shared" si="73"/>
        <v>8</v>
      </c>
      <c r="D763" s="6">
        <f t="shared" si="74"/>
        <v>1974</v>
      </c>
      <c r="E763" s="57">
        <f t="shared" si="75"/>
        <v>28.194000000000003</v>
      </c>
      <c r="F763" s="57">
        <f t="shared" si="77"/>
        <v>1233.1699999999996</v>
      </c>
      <c r="G763" s="57">
        <f t="shared" si="76"/>
        <v>1.016</v>
      </c>
      <c r="H763" s="6">
        <v>1.1100000000000001</v>
      </c>
      <c r="I763" s="6">
        <v>0.04</v>
      </c>
    </row>
    <row r="764" spans="1:9" x14ac:dyDescent="0.25">
      <c r="A764" s="12">
        <v>27261</v>
      </c>
      <c r="B764" s="6">
        <f t="shared" si="72"/>
        <v>20</v>
      </c>
      <c r="C764" s="6">
        <f t="shared" si="73"/>
        <v>8</v>
      </c>
      <c r="D764" s="6">
        <f t="shared" si="74"/>
        <v>1974</v>
      </c>
      <c r="E764" s="57">
        <f t="shared" si="75"/>
        <v>26.923999999999999</v>
      </c>
      <c r="F764" s="57">
        <f t="shared" si="77"/>
        <v>1260.0939999999996</v>
      </c>
      <c r="G764" s="57">
        <f t="shared" si="76"/>
        <v>0.50800000000000001</v>
      </c>
      <c r="H764" s="6">
        <v>1.06</v>
      </c>
      <c r="I764" s="6">
        <v>0.02</v>
      </c>
    </row>
    <row r="765" spans="1:9" x14ac:dyDescent="0.25">
      <c r="A765" s="12">
        <v>27262</v>
      </c>
      <c r="B765" s="6">
        <f t="shared" si="72"/>
        <v>21</v>
      </c>
      <c r="C765" s="6">
        <f t="shared" si="73"/>
        <v>8</v>
      </c>
      <c r="D765" s="6">
        <f t="shared" si="74"/>
        <v>1974</v>
      </c>
      <c r="E765" s="57">
        <f t="shared" si="75"/>
        <v>7.1120000000000001</v>
      </c>
      <c r="F765" s="57">
        <f t="shared" si="77"/>
        <v>1267.2059999999997</v>
      </c>
      <c r="G765" s="57">
        <f t="shared" si="76"/>
        <v>1.016</v>
      </c>
      <c r="H765" s="6">
        <v>0.28000000000000003</v>
      </c>
      <c r="I765" s="6">
        <v>0.04</v>
      </c>
    </row>
    <row r="766" spans="1:9" x14ac:dyDescent="0.25">
      <c r="A766" s="12">
        <v>27263</v>
      </c>
      <c r="B766" s="6">
        <f t="shared" si="72"/>
        <v>22</v>
      </c>
      <c r="C766" s="6">
        <f t="shared" si="73"/>
        <v>8</v>
      </c>
      <c r="D766" s="6">
        <f t="shared" si="74"/>
        <v>1974</v>
      </c>
      <c r="E766" s="57">
        <f t="shared" si="75"/>
        <v>11.176</v>
      </c>
      <c r="F766" s="57">
        <f t="shared" si="77"/>
        <v>1278.3819999999996</v>
      </c>
      <c r="G766" s="57">
        <f t="shared" si="76"/>
        <v>1.5239999999999998</v>
      </c>
      <c r="H766" s="6">
        <v>0.44</v>
      </c>
      <c r="I766" s="6">
        <v>0.06</v>
      </c>
    </row>
    <row r="767" spans="1:9" x14ac:dyDescent="0.25">
      <c r="A767" s="12">
        <v>27264</v>
      </c>
      <c r="B767" s="6">
        <f t="shared" si="72"/>
        <v>23</v>
      </c>
      <c r="C767" s="6">
        <f t="shared" si="73"/>
        <v>8</v>
      </c>
      <c r="D767" s="6">
        <f t="shared" si="74"/>
        <v>1974</v>
      </c>
      <c r="E767" s="57">
        <f t="shared" si="75"/>
        <v>43.18</v>
      </c>
      <c r="F767" s="57">
        <f t="shared" si="77"/>
        <v>1321.5619999999997</v>
      </c>
      <c r="G767" s="57">
        <f t="shared" si="76"/>
        <v>8.8899999999999988</v>
      </c>
      <c r="H767" s="6">
        <v>1.7</v>
      </c>
      <c r="I767" s="6">
        <v>0.35</v>
      </c>
    </row>
    <row r="768" spans="1:9" x14ac:dyDescent="0.25">
      <c r="A768" s="12">
        <v>27265</v>
      </c>
      <c r="B768" s="6">
        <f t="shared" si="72"/>
        <v>24</v>
      </c>
      <c r="C768" s="6">
        <f t="shared" si="73"/>
        <v>8</v>
      </c>
      <c r="D768" s="6">
        <f t="shared" si="74"/>
        <v>1974</v>
      </c>
      <c r="E768" s="57">
        <f t="shared" si="75"/>
        <v>148.58999999999997</v>
      </c>
      <c r="F768" s="57">
        <f t="shared" si="77"/>
        <v>1470.1519999999996</v>
      </c>
      <c r="G768" s="57">
        <f t="shared" si="76"/>
        <v>6.35</v>
      </c>
      <c r="H768" s="6">
        <v>5.85</v>
      </c>
      <c r="I768" s="6">
        <v>0.25</v>
      </c>
    </row>
    <row r="769" spans="1:9" x14ac:dyDescent="0.25">
      <c r="A769" s="12">
        <v>27266</v>
      </c>
      <c r="B769" s="6">
        <f t="shared" si="72"/>
        <v>25</v>
      </c>
      <c r="C769" s="6">
        <f t="shared" si="73"/>
        <v>8</v>
      </c>
      <c r="D769" s="6">
        <f t="shared" si="74"/>
        <v>1974</v>
      </c>
      <c r="E769" s="57">
        <f t="shared" si="75"/>
        <v>28.955999999999996</v>
      </c>
      <c r="F769" s="57">
        <f t="shared" si="77"/>
        <v>1499.1079999999995</v>
      </c>
      <c r="G769" s="57">
        <f t="shared" si="76"/>
        <v>4.5719999999999992</v>
      </c>
      <c r="H769" s="6">
        <v>1.1399999999999999</v>
      </c>
      <c r="I769" s="6">
        <v>0.18</v>
      </c>
    </row>
    <row r="770" spans="1:9" x14ac:dyDescent="0.25">
      <c r="A770" s="12">
        <v>27267</v>
      </c>
      <c r="B770" s="6">
        <f t="shared" si="72"/>
        <v>26</v>
      </c>
      <c r="C770" s="6">
        <f t="shared" si="73"/>
        <v>8</v>
      </c>
      <c r="D770" s="6">
        <f t="shared" si="74"/>
        <v>1974</v>
      </c>
      <c r="E770" s="57">
        <f t="shared" si="75"/>
        <v>1.27</v>
      </c>
      <c r="F770" s="57">
        <f t="shared" si="77"/>
        <v>1500.3779999999995</v>
      </c>
      <c r="G770" s="57">
        <f t="shared" si="76"/>
        <v>3.0479999999999996</v>
      </c>
      <c r="H770" s="6">
        <v>0.05</v>
      </c>
      <c r="I770" s="6">
        <v>0.12</v>
      </c>
    </row>
    <row r="771" spans="1:9" x14ac:dyDescent="0.25">
      <c r="A771" s="12">
        <v>27268</v>
      </c>
      <c r="B771" s="6">
        <f t="shared" si="72"/>
        <v>27</v>
      </c>
      <c r="C771" s="6">
        <f t="shared" si="73"/>
        <v>8</v>
      </c>
      <c r="D771" s="6">
        <f t="shared" si="74"/>
        <v>1974</v>
      </c>
      <c r="E771" s="57">
        <f t="shared" si="75"/>
        <v>17.272000000000002</v>
      </c>
      <c r="F771" s="57">
        <f t="shared" si="77"/>
        <v>1517.6499999999994</v>
      </c>
      <c r="G771" s="57">
        <f t="shared" si="76"/>
        <v>2.2859999999999996</v>
      </c>
      <c r="H771" s="6">
        <v>0.68</v>
      </c>
      <c r="I771" s="6">
        <v>0.09</v>
      </c>
    </row>
    <row r="772" spans="1:9" x14ac:dyDescent="0.25">
      <c r="A772" s="12">
        <v>27269</v>
      </c>
      <c r="B772" s="6">
        <f t="shared" si="72"/>
        <v>28</v>
      </c>
      <c r="C772" s="6">
        <f t="shared" si="73"/>
        <v>8</v>
      </c>
      <c r="D772" s="6">
        <f t="shared" si="74"/>
        <v>1974</v>
      </c>
      <c r="E772" s="57">
        <f t="shared" si="75"/>
        <v>40.386000000000003</v>
      </c>
      <c r="F772" s="57">
        <f t="shared" si="77"/>
        <v>1558.0359999999994</v>
      </c>
      <c r="G772" s="57">
        <f t="shared" si="76"/>
        <v>9.9060000000000006</v>
      </c>
      <c r="H772" s="6">
        <v>1.59</v>
      </c>
      <c r="I772" s="6">
        <v>0.39</v>
      </c>
    </row>
    <row r="773" spans="1:9" x14ac:dyDescent="0.25">
      <c r="A773" s="12">
        <v>27270</v>
      </c>
      <c r="B773" s="6">
        <f t="shared" si="72"/>
        <v>29</v>
      </c>
      <c r="C773" s="6">
        <f t="shared" si="73"/>
        <v>8</v>
      </c>
      <c r="D773" s="6">
        <f t="shared" si="74"/>
        <v>1974</v>
      </c>
      <c r="E773" s="57">
        <f t="shared" si="75"/>
        <v>4.0640000000000001</v>
      </c>
      <c r="F773" s="57">
        <f t="shared" si="77"/>
        <v>1562.0999999999995</v>
      </c>
      <c r="G773" s="57">
        <f t="shared" si="76"/>
        <v>1.016</v>
      </c>
      <c r="H773" s="6">
        <v>0.16</v>
      </c>
      <c r="I773" s="6">
        <v>0.04</v>
      </c>
    </row>
    <row r="774" spans="1:9" x14ac:dyDescent="0.25">
      <c r="A774" s="12">
        <v>27271</v>
      </c>
      <c r="B774" s="6">
        <f t="shared" si="72"/>
        <v>30</v>
      </c>
      <c r="C774" s="6">
        <f t="shared" si="73"/>
        <v>8</v>
      </c>
      <c r="D774" s="6">
        <f t="shared" si="74"/>
        <v>1974</v>
      </c>
      <c r="E774" s="57">
        <f t="shared" si="75"/>
        <v>41.655999999999992</v>
      </c>
      <c r="F774" s="57">
        <f t="shared" si="77"/>
        <v>1603.7559999999994</v>
      </c>
      <c r="G774" s="57">
        <f t="shared" si="76"/>
        <v>1.016</v>
      </c>
      <c r="H774" s="6">
        <v>1.64</v>
      </c>
      <c r="I774" s="6">
        <v>0.04</v>
      </c>
    </row>
    <row r="775" spans="1:9" x14ac:dyDescent="0.25">
      <c r="A775" s="12">
        <v>27272</v>
      </c>
      <c r="B775" s="6">
        <f t="shared" si="72"/>
        <v>31</v>
      </c>
      <c r="C775" s="6">
        <f t="shared" si="73"/>
        <v>8</v>
      </c>
      <c r="D775" s="6">
        <f t="shared" si="74"/>
        <v>1974</v>
      </c>
      <c r="E775" s="57">
        <f t="shared" si="75"/>
        <v>2.032</v>
      </c>
      <c r="F775" s="57">
        <f t="shared" si="77"/>
        <v>1605.7879999999993</v>
      </c>
      <c r="G775" s="57">
        <f t="shared" si="76"/>
        <v>3.0479999999999996</v>
      </c>
      <c r="H775" s="6">
        <v>0.08</v>
      </c>
      <c r="I775" s="6">
        <v>0.12</v>
      </c>
    </row>
    <row r="776" spans="1:9" x14ac:dyDescent="0.25">
      <c r="A776" s="12">
        <v>27273</v>
      </c>
      <c r="B776" s="6">
        <f t="shared" si="72"/>
        <v>1</v>
      </c>
      <c r="C776" s="6">
        <f t="shared" si="73"/>
        <v>9</v>
      </c>
      <c r="D776" s="6">
        <f t="shared" si="74"/>
        <v>1974</v>
      </c>
      <c r="E776" s="57">
        <f t="shared" si="75"/>
        <v>6.8579999999999997</v>
      </c>
      <c r="F776" s="57">
        <f t="shared" si="77"/>
        <v>1612.6459999999993</v>
      </c>
      <c r="G776" s="57">
        <f t="shared" si="76"/>
        <v>1.778</v>
      </c>
      <c r="H776" s="6">
        <v>0.27</v>
      </c>
      <c r="I776" s="6">
        <v>7.0000000000000007E-2</v>
      </c>
    </row>
    <row r="777" spans="1:9" x14ac:dyDescent="0.25">
      <c r="A777" s="12">
        <v>27274</v>
      </c>
      <c r="B777" s="6">
        <f t="shared" si="72"/>
        <v>2</v>
      </c>
      <c r="C777" s="6">
        <f t="shared" si="73"/>
        <v>9</v>
      </c>
      <c r="D777" s="6">
        <f t="shared" si="74"/>
        <v>1974</v>
      </c>
      <c r="E777" s="57">
        <f t="shared" si="75"/>
        <v>9.3979999999999997</v>
      </c>
      <c r="F777" s="57">
        <f t="shared" si="77"/>
        <v>1622.0439999999992</v>
      </c>
      <c r="G777" s="57">
        <f t="shared" si="76"/>
        <v>1.778</v>
      </c>
      <c r="H777" s="6">
        <v>0.37</v>
      </c>
      <c r="I777" s="6">
        <v>7.0000000000000007E-2</v>
      </c>
    </row>
    <row r="778" spans="1:9" x14ac:dyDescent="0.25">
      <c r="A778" s="12">
        <v>27275</v>
      </c>
      <c r="B778" s="6">
        <f t="shared" si="72"/>
        <v>3</v>
      </c>
      <c r="C778" s="6">
        <f t="shared" si="73"/>
        <v>9</v>
      </c>
      <c r="D778" s="6">
        <f t="shared" si="74"/>
        <v>1974</v>
      </c>
      <c r="E778" s="57">
        <f t="shared" si="75"/>
        <v>9.3979999999999997</v>
      </c>
      <c r="F778" s="57">
        <f t="shared" si="77"/>
        <v>1631.4419999999991</v>
      </c>
      <c r="G778" s="57">
        <f t="shared" si="76"/>
        <v>0.50800000000000001</v>
      </c>
      <c r="H778" s="6">
        <v>0.37</v>
      </c>
      <c r="I778" s="6">
        <v>0.02</v>
      </c>
    </row>
    <row r="779" spans="1:9" x14ac:dyDescent="0.25">
      <c r="A779" s="12">
        <v>27276</v>
      </c>
      <c r="B779" s="6">
        <f t="shared" si="72"/>
        <v>4</v>
      </c>
      <c r="C779" s="6">
        <f t="shared" si="73"/>
        <v>9</v>
      </c>
      <c r="D779" s="6">
        <f t="shared" si="74"/>
        <v>1974</v>
      </c>
      <c r="E779" s="57">
        <f t="shared" si="75"/>
        <v>11.937999999999999</v>
      </c>
      <c r="F779" s="57">
        <f t="shared" si="77"/>
        <v>1643.3799999999992</v>
      </c>
      <c r="G779" s="57">
        <f t="shared" si="76"/>
        <v>2.2859999999999996</v>
      </c>
      <c r="H779" s="6">
        <v>0.47</v>
      </c>
      <c r="I779" s="6">
        <v>0.09</v>
      </c>
    </row>
    <row r="780" spans="1:9" x14ac:dyDescent="0.25">
      <c r="A780" s="12">
        <v>27277</v>
      </c>
      <c r="B780" s="6">
        <f t="shared" si="72"/>
        <v>5</v>
      </c>
      <c r="C780" s="6">
        <f t="shared" si="73"/>
        <v>9</v>
      </c>
      <c r="D780" s="6">
        <f t="shared" si="74"/>
        <v>1974</v>
      </c>
      <c r="E780" s="57">
        <f t="shared" si="75"/>
        <v>0</v>
      </c>
      <c r="F780" s="57">
        <f t="shared" si="77"/>
        <v>1643.3799999999992</v>
      </c>
      <c r="G780" s="57">
        <f t="shared" si="76"/>
        <v>8.8899999999999988</v>
      </c>
      <c r="H780" s="6">
        <v>0</v>
      </c>
      <c r="I780" s="6">
        <v>0.35</v>
      </c>
    </row>
    <row r="781" spans="1:9" x14ac:dyDescent="0.25">
      <c r="A781" s="12">
        <v>27278</v>
      </c>
      <c r="B781" s="6">
        <f t="shared" si="72"/>
        <v>6</v>
      </c>
      <c r="C781" s="6">
        <f t="shared" si="73"/>
        <v>9</v>
      </c>
      <c r="D781" s="6">
        <f t="shared" si="74"/>
        <v>1974</v>
      </c>
      <c r="E781" s="57">
        <f t="shared" si="75"/>
        <v>8.8899999999999988</v>
      </c>
      <c r="F781" s="57">
        <f t="shared" si="77"/>
        <v>1652.2699999999993</v>
      </c>
      <c r="G781" s="57">
        <f t="shared" si="76"/>
        <v>1.27</v>
      </c>
      <c r="H781" s="6">
        <v>0.35</v>
      </c>
      <c r="I781" s="6">
        <v>0.05</v>
      </c>
    </row>
    <row r="782" spans="1:9" x14ac:dyDescent="0.25">
      <c r="A782" s="12">
        <v>27279</v>
      </c>
      <c r="B782" s="6">
        <f t="shared" si="72"/>
        <v>7</v>
      </c>
      <c r="C782" s="6">
        <f t="shared" si="73"/>
        <v>9</v>
      </c>
      <c r="D782" s="6">
        <f t="shared" si="74"/>
        <v>1974</v>
      </c>
      <c r="E782" s="57">
        <f t="shared" si="75"/>
        <v>4.5719999999999992</v>
      </c>
      <c r="F782" s="57">
        <f t="shared" si="77"/>
        <v>1656.8419999999992</v>
      </c>
      <c r="G782" s="57">
        <f t="shared" si="76"/>
        <v>3.0479999999999996</v>
      </c>
      <c r="H782" s="6">
        <v>0.18</v>
      </c>
      <c r="I782" s="6">
        <v>0.12</v>
      </c>
    </row>
    <row r="783" spans="1:9" x14ac:dyDescent="0.25">
      <c r="A783" s="12">
        <v>27280</v>
      </c>
      <c r="B783" s="6">
        <f t="shared" si="72"/>
        <v>8</v>
      </c>
      <c r="C783" s="6">
        <f t="shared" si="73"/>
        <v>9</v>
      </c>
      <c r="D783" s="6">
        <f t="shared" si="74"/>
        <v>1974</v>
      </c>
      <c r="E783" s="57">
        <f t="shared" si="75"/>
        <v>5.3339999999999996</v>
      </c>
      <c r="F783" s="57">
        <f t="shared" si="77"/>
        <v>1662.1759999999992</v>
      </c>
      <c r="G783" s="57">
        <f t="shared" si="76"/>
        <v>2.54</v>
      </c>
      <c r="H783" s="6">
        <v>0.21</v>
      </c>
      <c r="I783" s="6">
        <v>0.1</v>
      </c>
    </row>
    <row r="784" spans="1:9" x14ac:dyDescent="0.25">
      <c r="A784" s="12">
        <v>27281</v>
      </c>
      <c r="B784" s="6">
        <f t="shared" si="72"/>
        <v>9</v>
      </c>
      <c r="C784" s="6">
        <f t="shared" si="73"/>
        <v>9</v>
      </c>
      <c r="D784" s="6">
        <f t="shared" si="74"/>
        <v>1974</v>
      </c>
      <c r="E784" s="57">
        <f t="shared" si="75"/>
        <v>2.794</v>
      </c>
      <c r="F784" s="57">
        <f t="shared" si="77"/>
        <v>1664.9699999999993</v>
      </c>
      <c r="G784" s="57">
        <f t="shared" si="76"/>
        <v>2.54</v>
      </c>
      <c r="H784" s="6">
        <v>0.11</v>
      </c>
      <c r="I784" s="6">
        <v>0.1</v>
      </c>
    </row>
    <row r="785" spans="1:9" x14ac:dyDescent="0.25">
      <c r="A785" s="12">
        <v>27282</v>
      </c>
      <c r="B785" s="6">
        <f t="shared" si="72"/>
        <v>10</v>
      </c>
      <c r="C785" s="6">
        <f t="shared" si="73"/>
        <v>9</v>
      </c>
      <c r="D785" s="6">
        <f t="shared" si="74"/>
        <v>1974</v>
      </c>
      <c r="E785" s="57">
        <f t="shared" si="75"/>
        <v>0</v>
      </c>
      <c r="F785" s="57">
        <f t="shared" si="77"/>
        <v>1664.9699999999993</v>
      </c>
      <c r="G785" s="57">
        <f t="shared" si="76"/>
        <v>3.8099999999999996</v>
      </c>
      <c r="H785" s="6">
        <v>0</v>
      </c>
      <c r="I785" s="6">
        <v>0.15</v>
      </c>
    </row>
    <row r="786" spans="1:9" x14ac:dyDescent="0.25">
      <c r="A786" s="12">
        <v>27283</v>
      </c>
      <c r="B786" s="6">
        <f t="shared" si="72"/>
        <v>11</v>
      </c>
      <c r="C786" s="6">
        <f t="shared" si="73"/>
        <v>9</v>
      </c>
      <c r="D786" s="6">
        <f t="shared" si="74"/>
        <v>1974</v>
      </c>
      <c r="E786" s="57">
        <f t="shared" si="75"/>
        <v>12.953999999999999</v>
      </c>
      <c r="F786" s="57">
        <f t="shared" si="77"/>
        <v>1677.9239999999993</v>
      </c>
      <c r="G786" s="57">
        <f t="shared" si="76"/>
        <v>1.778</v>
      </c>
      <c r="H786" s="6">
        <v>0.51</v>
      </c>
      <c r="I786" s="6">
        <v>7.0000000000000007E-2</v>
      </c>
    </row>
    <row r="787" spans="1:9" x14ac:dyDescent="0.25">
      <c r="A787" s="12">
        <v>27284</v>
      </c>
      <c r="B787" s="6">
        <f t="shared" si="72"/>
        <v>12</v>
      </c>
      <c r="C787" s="6">
        <f t="shared" si="73"/>
        <v>9</v>
      </c>
      <c r="D787" s="6">
        <f t="shared" si="74"/>
        <v>1974</v>
      </c>
      <c r="E787" s="57">
        <f t="shared" si="75"/>
        <v>0.254</v>
      </c>
      <c r="F787" s="57">
        <f t="shared" si="77"/>
        <v>1678.1779999999992</v>
      </c>
      <c r="G787" s="57">
        <f t="shared" si="76"/>
        <v>3.8099999999999996</v>
      </c>
      <c r="H787" s="6">
        <v>0.01</v>
      </c>
      <c r="I787" s="6">
        <v>0.15</v>
      </c>
    </row>
    <row r="788" spans="1:9" x14ac:dyDescent="0.25">
      <c r="A788" s="12">
        <v>27285</v>
      </c>
      <c r="B788" s="6">
        <f t="shared" si="72"/>
        <v>13</v>
      </c>
      <c r="C788" s="6">
        <f t="shared" si="73"/>
        <v>9</v>
      </c>
      <c r="D788" s="6">
        <f t="shared" si="74"/>
        <v>1974</v>
      </c>
      <c r="E788" s="57">
        <f t="shared" si="75"/>
        <v>0</v>
      </c>
      <c r="F788" s="57">
        <f t="shared" si="77"/>
        <v>1678.1779999999992</v>
      </c>
      <c r="G788" s="57">
        <f t="shared" si="76"/>
        <v>3.8099999999999996</v>
      </c>
      <c r="H788" s="6">
        <v>0</v>
      </c>
      <c r="I788" s="6">
        <v>0.15</v>
      </c>
    </row>
    <row r="789" spans="1:9" x14ac:dyDescent="0.25">
      <c r="A789" s="12">
        <v>27286</v>
      </c>
      <c r="B789" s="6">
        <f t="shared" si="72"/>
        <v>14</v>
      </c>
      <c r="C789" s="6">
        <f t="shared" si="73"/>
        <v>9</v>
      </c>
      <c r="D789" s="6">
        <f t="shared" si="74"/>
        <v>1974</v>
      </c>
      <c r="E789" s="57">
        <f t="shared" si="75"/>
        <v>14.224</v>
      </c>
      <c r="F789" s="57">
        <f t="shared" si="77"/>
        <v>1692.4019999999991</v>
      </c>
      <c r="G789" s="57">
        <f t="shared" si="76"/>
        <v>3.0479999999999996</v>
      </c>
      <c r="H789" s="6">
        <v>0.56000000000000005</v>
      </c>
      <c r="I789" s="6">
        <v>0.12</v>
      </c>
    </row>
    <row r="790" spans="1:9" x14ac:dyDescent="0.25">
      <c r="A790" s="12">
        <v>27287</v>
      </c>
      <c r="B790" s="6">
        <f t="shared" si="72"/>
        <v>15</v>
      </c>
      <c r="C790" s="6">
        <f t="shared" si="73"/>
        <v>9</v>
      </c>
      <c r="D790" s="6">
        <f t="shared" si="74"/>
        <v>1974</v>
      </c>
      <c r="E790" s="57">
        <f t="shared" si="75"/>
        <v>34.29</v>
      </c>
      <c r="F790" s="57">
        <f t="shared" si="77"/>
        <v>1726.6919999999991</v>
      </c>
      <c r="G790" s="57">
        <f t="shared" si="76"/>
        <v>1.27</v>
      </c>
      <c r="H790" s="6">
        <v>1.35</v>
      </c>
      <c r="I790" s="6">
        <v>0.05</v>
      </c>
    </row>
    <row r="791" spans="1:9" x14ac:dyDescent="0.25">
      <c r="A791" s="12">
        <v>27288</v>
      </c>
      <c r="B791" s="6">
        <f t="shared" si="72"/>
        <v>16</v>
      </c>
      <c r="C791" s="6">
        <f t="shared" si="73"/>
        <v>9</v>
      </c>
      <c r="D791" s="6">
        <f t="shared" si="74"/>
        <v>1974</v>
      </c>
      <c r="E791" s="57">
        <f t="shared" si="75"/>
        <v>39.369999999999997</v>
      </c>
      <c r="F791" s="57">
        <f t="shared" si="77"/>
        <v>1766.061999999999</v>
      </c>
      <c r="G791" s="57">
        <f t="shared" si="76"/>
        <v>3.8099999999999996</v>
      </c>
      <c r="H791" s="6">
        <v>1.55</v>
      </c>
      <c r="I791" s="6">
        <v>0.15</v>
      </c>
    </row>
    <row r="792" spans="1:9" x14ac:dyDescent="0.25">
      <c r="A792" s="12">
        <v>27289</v>
      </c>
      <c r="B792" s="6">
        <f t="shared" si="72"/>
        <v>17</v>
      </c>
      <c r="C792" s="6">
        <f t="shared" si="73"/>
        <v>9</v>
      </c>
      <c r="D792" s="6">
        <f t="shared" si="74"/>
        <v>1974</v>
      </c>
      <c r="E792" s="57">
        <f t="shared" si="75"/>
        <v>56.641999999999996</v>
      </c>
      <c r="F792" s="57">
        <f t="shared" si="77"/>
        <v>1822.703999999999</v>
      </c>
      <c r="G792" s="57">
        <f t="shared" si="76"/>
        <v>1.27</v>
      </c>
      <c r="H792" s="6">
        <v>2.23</v>
      </c>
      <c r="I792" s="6">
        <v>0.05</v>
      </c>
    </row>
    <row r="793" spans="1:9" x14ac:dyDescent="0.25">
      <c r="A793" s="12">
        <v>27290</v>
      </c>
      <c r="B793" s="6">
        <f t="shared" si="72"/>
        <v>18</v>
      </c>
      <c r="C793" s="6">
        <f t="shared" si="73"/>
        <v>9</v>
      </c>
      <c r="D793" s="6">
        <f t="shared" si="74"/>
        <v>1974</v>
      </c>
      <c r="E793" s="57">
        <f t="shared" si="75"/>
        <v>1.016</v>
      </c>
      <c r="F793" s="57">
        <f t="shared" si="77"/>
        <v>1823.7199999999991</v>
      </c>
      <c r="G793" s="57">
        <f t="shared" si="76"/>
        <v>1.778</v>
      </c>
      <c r="H793" s="6">
        <v>0.04</v>
      </c>
      <c r="I793" s="6">
        <v>7.0000000000000007E-2</v>
      </c>
    </row>
    <row r="794" spans="1:9" x14ac:dyDescent="0.25">
      <c r="A794" s="12">
        <v>27291</v>
      </c>
      <c r="B794" s="6">
        <f t="shared" si="72"/>
        <v>19</v>
      </c>
      <c r="C794" s="6">
        <f t="shared" si="73"/>
        <v>9</v>
      </c>
      <c r="D794" s="6">
        <f t="shared" si="74"/>
        <v>1974</v>
      </c>
      <c r="E794" s="57">
        <f t="shared" si="75"/>
        <v>13.715999999999999</v>
      </c>
      <c r="F794" s="57">
        <f t="shared" si="77"/>
        <v>1837.435999999999</v>
      </c>
      <c r="G794" s="57">
        <f t="shared" si="76"/>
        <v>0.254</v>
      </c>
      <c r="H794" s="6">
        <v>0.54</v>
      </c>
      <c r="I794" s="6">
        <v>0.01</v>
      </c>
    </row>
    <row r="795" spans="1:9" x14ac:dyDescent="0.25">
      <c r="A795" s="12">
        <v>27292</v>
      </c>
      <c r="B795" s="6">
        <f t="shared" si="72"/>
        <v>20</v>
      </c>
      <c r="C795" s="6">
        <f t="shared" si="73"/>
        <v>9</v>
      </c>
      <c r="D795" s="6">
        <f t="shared" si="74"/>
        <v>1974</v>
      </c>
      <c r="E795" s="57">
        <f t="shared" si="75"/>
        <v>43.433999999999997</v>
      </c>
      <c r="F795" s="57">
        <f t="shared" si="77"/>
        <v>1880.869999999999</v>
      </c>
      <c r="G795" s="57">
        <f t="shared" si="76"/>
        <v>6.6040000000000001</v>
      </c>
      <c r="H795" s="6">
        <v>1.71</v>
      </c>
      <c r="I795" s="6">
        <v>0.26</v>
      </c>
    </row>
    <row r="796" spans="1:9" x14ac:dyDescent="0.25">
      <c r="A796" s="12">
        <v>27293</v>
      </c>
      <c r="B796" s="6">
        <f t="shared" si="72"/>
        <v>21</v>
      </c>
      <c r="C796" s="6">
        <f t="shared" si="73"/>
        <v>9</v>
      </c>
      <c r="D796" s="6">
        <f t="shared" si="74"/>
        <v>1974</v>
      </c>
      <c r="E796" s="57">
        <f t="shared" si="75"/>
        <v>20.32</v>
      </c>
      <c r="F796" s="57">
        <f t="shared" si="77"/>
        <v>1901.1899999999989</v>
      </c>
      <c r="G796" s="57">
        <f t="shared" si="76"/>
        <v>4.0640000000000001</v>
      </c>
      <c r="H796" s="6">
        <v>0.8</v>
      </c>
      <c r="I796" s="6">
        <v>0.16</v>
      </c>
    </row>
    <row r="797" spans="1:9" x14ac:dyDescent="0.25">
      <c r="A797" s="12">
        <v>27294</v>
      </c>
      <c r="B797" s="6">
        <f t="shared" si="72"/>
        <v>22</v>
      </c>
      <c r="C797" s="6">
        <f t="shared" si="73"/>
        <v>9</v>
      </c>
      <c r="D797" s="6">
        <f t="shared" si="74"/>
        <v>1974</v>
      </c>
      <c r="E797" s="57">
        <f t="shared" si="75"/>
        <v>12.953999999999999</v>
      </c>
      <c r="F797" s="57">
        <f t="shared" si="77"/>
        <v>1914.1439999999989</v>
      </c>
      <c r="G797" s="57">
        <f t="shared" si="76"/>
        <v>1.778</v>
      </c>
      <c r="H797" s="6">
        <v>0.51</v>
      </c>
      <c r="I797" s="6">
        <v>7.0000000000000007E-2</v>
      </c>
    </row>
    <row r="798" spans="1:9" x14ac:dyDescent="0.25">
      <c r="A798" s="12">
        <v>27295</v>
      </c>
      <c r="B798" s="6">
        <f t="shared" si="72"/>
        <v>23</v>
      </c>
      <c r="C798" s="6">
        <f t="shared" si="73"/>
        <v>9</v>
      </c>
      <c r="D798" s="6">
        <f t="shared" si="74"/>
        <v>1974</v>
      </c>
      <c r="E798" s="57">
        <f t="shared" si="75"/>
        <v>1.5239999999999998</v>
      </c>
      <c r="F798" s="57">
        <f t="shared" si="77"/>
        <v>1915.6679999999988</v>
      </c>
      <c r="G798" s="57">
        <f t="shared" si="76"/>
        <v>2.794</v>
      </c>
      <c r="H798" s="6">
        <v>0.06</v>
      </c>
      <c r="I798" s="6">
        <v>0.11</v>
      </c>
    </row>
    <row r="799" spans="1:9" x14ac:dyDescent="0.25">
      <c r="A799" s="12">
        <v>27296</v>
      </c>
      <c r="B799" s="6">
        <f t="shared" si="72"/>
        <v>24</v>
      </c>
      <c r="C799" s="6">
        <f t="shared" si="73"/>
        <v>9</v>
      </c>
      <c r="D799" s="6">
        <f t="shared" si="74"/>
        <v>1974</v>
      </c>
      <c r="E799" s="57">
        <f t="shared" si="75"/>
        <v>1.27</v>
      </c>
      <c r="F799" s="57">
        <f t="shared" si="77"/>
        <v>1916.9379999999987</v>
      </c>
      <c r="G799" s="57">
        <f t="shared" si="76"/>
        <v>2.54</v>
      </c>
      <c r="H799" s="6">
        <v>0.05</v>
      </c>
      <c r="I799" s="6">
        <v>0.1</v>
      </c>
    </row>
    <row r="800" spans="1:9" x14ac:dyDescent="0.25">
      <c r="A800" s="12">
        <v>27297</v>
      </c>
      <c r="B800" s="6">
        <f t="shared" si="72"/>
        <v>25</v>
      </c>
      <c r="C800" s="6">
        <f t="shared" si="73"/>
        <v>9</v>
      </c>
      <c r="D800" s="6">
        <f t="shared" si="74"/>
        <v>1974</v>
      </c>
      <c r="E800" s="57">
        <f t="shared" si="75"/>
        <v>37.083999999999996</v>
      </c>
      <c r="F800" s="57">
        <f t="shared" si="77"/>
        <v>1954.0219999999988</v>
      </c>
      <c r="G800" s="57">
        <f t="shared" si="76"/>
        <v>4.0640000000000001</v>
      </c>
      <c r="H800" s="6">
        <v>1.46</v>
      </c>
      <c r="I800" s="6">
        <v>0.16</v>
      </c>
    </row>
    <row r="801" spans="1:9" x14ac:dyDescent="0.25">
      <c r="A801" s="12">
        <v>27298</v>
      </c>
      <c r="B801" s="6">
        <f t="shared" si="72"/>
        <v>26</v>
      </c>
      <c r="C801" s="6">
        <f t="shared" si="73"/>
        <v>9</v>
      </c>
      <c r="D801" s="6">
        <f t="shared" si="74"/>
        <v>1974</v>
      </c>
      <c r="E801" s="57">
        <f t="shared" si="75"/>
        <v>50.291999999999994</v>
      </c>
      <c r="F801" s="57">
        <f t="shared" si="77"/>
        <v>2004.3139999999987</v>
      </c>
      <c r="G801" s="57">
        <f t="shared" si="76"/>
        <v>3.0479999999999996</v>
      </c>
      <c r="H801" s="6">
        <v>1.98</v>
      </c>
      <c r="I801" s="6">
        <v>0.12</v>
      </c>
    </row>
    <row r="802" spans="1:9" x14ac:dyDescent="0.25">
      <c r="A802" s="12">
        <v>27299</v>
      </c>
      <c r="B802" s="6">
        <f t="shared" si="72"/>
        <v>27</v>
      </c>
      <c r="C802" s="6">
        <f t="shared" si="73"/>
        <v>9</v>
      </c>
      <c r="D802" s="6">
        <f t="shared" si="74"/>
        <v>1974</v>
      </c>
      <c r="E802" s="57">
        <f t="shared" si="75"/>
        <v>1.27</v>
      </c>
      <c r="F802" s="57">
        <f t="shared" si="77"/>
        <v>2005.5839999999987</v>
      </c>
      <c r="G802" s="57">
        <f t="shared" si="76"/>
        <v>2.54</v>
      </c>
      <c r="H802" s="6">
        <v>0.05</v>
      </c>
      <c r="I802" s="6">
        <v>0.1</v>
      </c>
    </row>
    <row r="803" spans="1:9" x14ac:dyDescent="0.25">
      <c r="A803" s="12">
        <v>27300</v>
      </c>
      <c r="B803" s="6">
        <f t="shared" si="72"/>
        <v>28</v>
      </c>
      <c r="C803" s="6">
        <f t="shared" si="73"/>
        <v>9</v>
      </c>
      <c r="D803" s="6">
        <f t="shared" si="74"/>
        <v>1974</v>
      </c>
      <c r="E803" s="57">
        <f t="shared" si="75"/>
        <v>8.3819999999999997</v>
      </c>
      <c r="F803" s="57">
        <f t="shared" si="77"/>
        <v>2013.9659999999988</v>
      </c>
      <c r="G803" s="57">
        <f t="shared" si="76"/>
        <v>2.032</v>
      </c>
      <c r="H803" s="6">
        <v>0.33</v>
      </c>
      <c r="I803" s="6">
        <v>0.08</v>
      </c>
    </row>
    <row r="804" spans="1:9" x14ac:dyDescent="0.25">
      <c r="A804" s="12">
        <v>27301</v>
      </c>
      <c r="B804" s="6">
        <f t="shared" si="72"/>
        <v>29</v>
      </c>
      <c r="C804" s="6">
        <f t="shared" si="73"/>
        <v>9</v>
      </c>
      <c r="D804" s="6">
        <f t="shared" si="74"/>
        <v>1974</v>
      </c>
      <c r="E804" s="57">
        <f t="shared" si="75"/>
        <v>26.923999999999999</v>
      </c>
      <c r="F804" s="57">
        <f t="shared" si="77"/>
        <v>2040.8899999999987</v>
      </c>
      <c r="G804" s="57">
        <f t="shared" si="76"/>
        <v>4.0640000000000001</v>
      </c>
      <c r="H804" s="6">
        <v>1.06</v>
      </c>
      <c r="I804" s="6">
        <v>0.16</v>
      </c>
    </row>
    <row r="805" spans="1:9" x14ac:dyDescent="0.25">
      <c r="A805" s="12">
        <v>27302</v>
      </c>
      <c r="B805" s="6">
        <f t="shared" si="72"/>
        <v>30</v>
      </c>
      <c r="C805" s="6">
        <f t="shared" si="73"/>
        <v>9</v>
      </c>
      <c r="D805" s="6">
        <f t="shared" si="74"/>
        <v>1974</v>
      </c>
      <c r="E805" s="57">
        <f t="shared" si="75"/>
        <v>4.8259999999999996</v>
      </c>
      <c r="F805" s="57">
        <f t="shared" si="77"/>
        <v>2045.7159999999988</v>
      </c>
      <c r="G805" s="57">
        <f t="shared" si="76"/>
        <v>1.778</v>
      </c>
      <c r="H805" s="6">
        <v>0.19</v>
      </c>
      <c r="I805" s="6">
        <v>7.0000000000000007E-2</v>
      </c>
    </row>
    <row r="806" spans="1:9" x14ac:dyDescent="0.25">
      <c r="A806" s="12">
        <v>27303</v>
      </c>
      <c r="B806" s="6">
        <f t="shared" si="72"/>
        <v>1</v>
      </c>
      <c r="C806" s="6">
        <f t="shared" si="73"/>
        <v>10</v>
      </c>
      <c r="D806" s="6">
        <f t="shared" si="74"/>
        <v>1974</v>
      </c>
      <c r="E806" s="57">
        <f t="shared" si="75"/>
        <v>0</v>
      </c>
      <c r="F806" s="57">
        <f t="shared" si="77"/>
        <v>2045.7159999999988</v>
      </c>
      <c r="G806" s="57">
        <f t="shared" si="76"/>
        <v>5.08</v>
      </c>
      <c r="H806" s="6">
        <v>0</v>
      </c>
      <c r="I806" s="6">
        <v>0.2</v>
      </c>
    </row>
    <row r="807" spans="1:9" x14ac:dyDescent="0.25">
      <c r="A807" s="12">
        <v>27304</v>
      </c>
      <c r="B807" s="6">
        <f t="shared" si="72"/>
        <v>2</v>
      </c>
      <c r="C807" s="6">
        <f t="shared" si="73"/>
        <v>10</v>
      </c>
      <c r="D807" s="6">
        <f t="shared" si="74"/>
        <v>1974</v>
      </c>
      <c r="E807" s="57">
        <f t="shared" si="75"/>
        <v>6.35</v>
      </c>
      <c r="F807" s="57">
        <f t="shared" si="77"/>
        <v>2052.0659999999989</v>
      </c>
      <c r="G807" s="57">
        <f t="shared" si="76"/>
        <v>4.5719999999999992</v>
      </c>
      <c r="H807" s="6">
        <v>0.25</v>
      </c>
      <c r="I807" s="6">
        <v>0.18</v>
      </c>
    </row>
    <row r="808" spans="1:9" x14ac:dyDescent="0.25">
      <c r="A808" s="12">
        <v>27305</v>
      </c>
      <c r="B808" s="6">
        <f t="shared" si="72"/>
        <v>3</v>
      </c>
      <c r="C808" s="6">
        <f t="shared" si="73"/>
        <v>10</v>
      </c>
      <c r="D808" s="6">
        <f t="shared" si="74"/>
        <v>1974</v>
      </c>
      <c r="E808" s="57">
        <f t="shared" si="75"/>
        <v>162.81399999999999</v>
      </c>
      <c r="F808" s="57">
        <f t="shared" si="77"/>
        <v>2214.8799999999987</v>
      </c>
      <c r="G808" s="57">
        <f t="shared" si="76"/>
        <v>2.032</v>
      </c>
      <c r="H808" s="6">
        <v>6.41</v>
      </c>
      <c r="I808" s="6">
        <v>0.08</v>
      </c>
    </row>
    <row r="809" spans="1:9" x14ac:dyDescent="0.25">
      <c r="A809" s="12">
        <v>27306</v>
      </c>
      <c r="B809" s="6">
        <f t="shared" ref="B809:B872" si="78">+DAY(A809)</f>
        <v>4</v>
      </c>
      <c r="C809" s="6">
        <f t="shared" ref="C809:C872" si="79">+MONTH(A809)</f>
        <v>10</v>
      </c>
      <c r="D809" s="6">
        <f t="shared" ref="D809:D872" si="80">+YEAR(A809)</f>
        <v>1974</v>
      </c>
      <c r="E809" s="57">
        <f t="shared" si="75"/>
        <v>10.667999999999999</v>
      </c>
      <c r="F809" s="57">
        <f t="shared" si="77"/>
        <v>2225.5479999999989</v>
      </c>
      <c r="G809" s="57">
        <f t="shared" si="76"/>
        <v>1.5239999999999998</v>
      </c>
      <c r="H809" s="6">
        <v>0.42</v>
      </c>
      <c r="I809" s="6">
        <v>0.06</v>
      </c>
    </row>
    <row r="810" spans="1:9" x14ac:dyDescent="0.25">
      <c r="A810" s="12">
        <v>27307</v>
      </c>
      <c r="B810" s="6">
        <f t="shared" si="78"/>
        <v>5</v>
      </c>
      <c r="C810" s="6">
        <f t="shared" si="79"/>
        <v>10</v>
      </c>
      <c r="D810" s="6">
        <f t="shared" si="80"/>
        <v>1974</v>
      </c>
      <c r="E810" s="57">
        <f t="shared" si="75"/>
        <v>75.183999999999997</v>
      </c>
      <c r="F810" s="57">
        <f t="shared" si="77"/>
        <v>2300.7319999999991</v>
      </c>
      <c r="G810" s="57">
        <f t="shared" si="76"/>
        <v>2.032</v>
      </c>
      <c r="H810" s="6">
        <v>2.96</v>
      </c>
      <c r="I810" s="6">
        <v>0.08</v>
      </c>
    </row>
    <row r="811" spans="1:9" x14ac:dyDescent="0.25">
      <c r="A811" s="12">
        <v>27308</v>
      </c>
      <c r="B811" s="6">
        <f t="shared" si="78"/>
        <v>6</v>
      </c>
      <c r="C811" s="6">
        <f t="shared" si="79"/>
        <v>10</v>
      </c>
      <c r="D811" s="6">
        <f t="shared" si="80"/>
        <v>1974</v>
      </c>
      <c r="E811" s="57">
        <f t="shared" si="75"/>
        <v>3.0479999999999996</v>
      </c>
      <c r="F811" s="57">
        <f t="shared" si="77"/>
        <v>2303.7799999999988</v>
      </c>
      <c r="G811" s="57">
        <f t="shared" si="76"/>
        <v>1.27</v>
      </c>
      <c r="H811" s="6">
        <v>0.12</v>
      </c>
      <c r="I811" s="6">
        <v>0.05</v>
      </c>
    </row>
    <row r="812" spans="1:9" x14ac:dyDescent="0.25">
      <c r="A812" s="12">
        <v>27309</v>
      </c>
      <c r="B812" s="6">
        <f t="shared" si="78"/>
        <v>7</v>
      </c>
      <c r="C812" s="6">
        <f t="shared" si="79"/>
        <v>10</v>
      </c>
      <c r="D812" s="6">
        <f t="shared" si="80"/>
        <v>1974</v>
      </c>
      <c r="E812" s="57">
        <f t="shared" si="75"/>
        <v>9.3979999999999997</v>
      </c>
      <c r="F812" s="57">
        <f t="shared" si="77"/>
        <v>2313.177999999999</v>
      </c>
      <c r="G812" s="57">
        <f t="shared" si="76"/>
        <v>3.302</v>
      </c>
      <c r="H812" s="6">
        <v>0.37</v>
      </c>
      <c r="I812" s="6">
        <v>0.13</v>
      </c>
    </row>
    <row r="813" spans="1:9" x14ac:dyDescent="0.25">
      <c r="A813" s="12">
        <v>27310</v>
      </c>
      <c r="B813" s="6">
        <f t="shared" si="78"/>
        <v>8</v>
      </c>
      <c r="C813" s="6">
        <f t="shared" si="79"/>
        <v>10</v>
      </c>
      <c r="D813" s="6">
        <f t="shared" si="80"/>
        <v>1974</v>
      </c>
      <c r="E813" s="57">
        <f t="shared" si="75"/>
        <v>0.50800000000000001</v>
      </c>
      <c r="F813" s="57">
        <f t="shared" si="77"/>
        <v>2313.6859999999988</v>
      </c>
      <c r="G813" s="57">
        <f t="shared" si="76"/>
        <v>3.556</v>
      </c>
      <c r="H813" s="6">
        <v>0.02</v>
      </c>
      <c r="I813" s="6">
        <v>0.14000000000000001</v>
      </c>
    </row>
    <row r="814" spans="1:9" x14ac:dyDescent="0.25">
      <c r="A814" s="12">
        <v>27311</v>
      </c>
      <c r="B814" s="6">
        <f t="shared" si="78"/>
        <v>9</v>
      </c>
      <c r="C814" s="6">
        <f t="shared" si="79"/>
        <v>10</v>
      </c>
      <c r="D814" s="6">
        <f t="shared" si="80"/>
        <v>1974</v>
      </c>
      <c r="E814" s="57">
        <f t="shared" si="75"/>
        <v>3.0479999999999996</v>
      </c>
      <c r="F814" s="57">
        <f t="shared" si="77"/>
        <v>2316.7339999999986</v>
      </c>
      <c r="G814" s="57">
        <f t="shared" si="76"/>
        <v>4.5719999999999992</v>
      </c>
      <c r="H814" s="6">
        <v>0.12</v>
      </c>
      <c r="I814" s="6">
        <v>0.18</v>
      </c>
    </row>
    <row r="815" spans="1:9" x14ac:dyDescent="0.25">
      <c r="A815" s="12">
        <v>27312</v>
      </c>
      <c r="B815" s="6">
        <f t="shared" si="78"/>
        <v>10</v>
      </c>
      <c r="C815" s="6">
        <f t="shared" si="79"/>
        <v>10</v>
      </c>
      <c r="D815" s="6">
        <f t="shared" si="80"/>
        <v>1974</v>
      </c>
      <c r="E815" s="57">
        <f t="shared" ref="E815:E878" si="81">+H815*25.4</f>
        <v>69.341999999999999</v>
      </c>
      <c r="F815" s="57">
        <f t="shared" si="77"/>
        <v>2386.0759999999987</v>
      </c>
      <c r="G815" s="57">
        <f t="shared" ref="G815:G878" si="82">+I815*25.4</f>
        <v>1.778</v>
      </c>
      <c r="H815" s="6">
        <v>2.73</v>
      </c>
      <c r="I815" s="6">
        <v>7.0000000000000007E-2</v>
      </c>
    </row>
    <row r="816" spans="1:9" x14ac:dyDescent="0.25">
      <c r="A816" s="12">
        <v>27313</v>
      </c>
      <c r="B816" s="6">
        <f t="shared" si="78"/>
        <v>11</v>
      </c>
      <c r="C816" s="6">
        <f t="shared" si="79"/>
        <v>10</v>
      </c>
      <c r="D816" s="6">
        <f t="shared" si="80"/>
        <v>1974</v>
      </c>
      <c r="E816" s="57">
        <f t="shared" si="81"/>
        <v>56.388000000000005</v>
      </c>
      <c r="F816" s="57">
        <f t="shared" ref="F816:F879" si="83">+E816+F815</f>
        <v>2442.4639999999986</v>
      </c>
      <c r="G816" s="57">
        <f t="shared" si="82"/>
        <v>1.27</v>
      </c>
      <c r="H816" s="6">
        <v>2.2200000000000002</v>
      </c>
      <c r="I816" s="6">
        <v>0.05</v>
      </c>
    </row>
    <row r="817" spans="1:9" x14ac:dyDescent="0.25">
      <c r="A817" s="12">
        <v>27314</v>
      </c>
      <c r="B817" s="6">
        <f t="shared" si="78"/>
        <v>12</v>
      </c>
      <c r="C817" s="6">
        <f t="shared" si="79"/>
        <v>10</v>
      </c>
      <c r="D817" s="6">
        <f t="shared" si="80"/>
        <v>1974</v>
      </c>
      <c r="E817" s="57">
        <f t="shared" si="81"/>
        <v>11.43</v>
      </c>
      <c r="F817" s="57">
        <f t="shared" si="83"/>
        <v>2453.8939999999984</v>
      </c>
      <c r="G817" s="57">
        <f t="shared" si="82"/>
        <v>4.8259999999999996</v>
      </c>
      <c r="H817" s="6">
        <v>0.45</v>
      </c>
      <c r="I817" s="6">
        <v>0.19</v>
      </c>
    </row>
    <row r="818" spans="1:9" x14ac:dyDescent="0.25">
      <c r="A818" s="12">
        <v>27315</v>
      </c>
      <c r="B818" s="6">
        <f t="shared" si="78"/>
        <v>13</v>
      </c>
      <c r="C818" s="6">
        <f t="shared" si="79"/>
        <v>10</v>
      </c>
      <c r="D818" s="6">
        <f t="shared" si="80"/>
        <v>1974</v>
      </c>
      <c r="E818" s="57">
        <f t="shared" si="81"/>
        <v>0</v>
      </c>
      <c r="F818" s="57">
        <f t="shared" si="83"/>
        <v>2453.8939999999984</v>
      </c>
      <c r="G818" s="57">
        <f t="shared" si="82"/>
        <v>2.54</v>
      </c>
      <c r="H818" s="6">
        <v>0</v>
      </c>
      <c r="I818" s="6">
        <v>0.1</v>
      </c>
    </row>
    <row r="819" spans="1:9" x14ac:dyDescent="0.25">
      <c r="A819" s="12">
        <v>27316</v>
      </c>
      <c r="B819" s="6">
        <f t="shared" si="78"/>
        <v>14</v>
      </c>
      <c r="C819" s="6">
        <f t="shared" si="79"/>
        <v>10</v>
      </c>
      <c r="D819" s="6">
        <f t="shared" si="80"/>
        <v>1974</v>
      </c>
      <c r="E819" s="57">
        <f t="shared" si="81"/>
        <v>21.843999999999998</v>
      </c>
      <c r="F819" s="57">
        <f t="shared" si="83"/>
        <v>2475.7379999999985</v>
      </c>
      <c r="G819" s="57">
        <f t="shared" si="82"/>
        <v>5.3339999999999996</v>
      </c>
      <c r="H819" s="6">
        <v>0.86</v>
      </c>
      <c r="I819" s="6">
        <v>0.21</v>
      </c>
    </row>
    <row r="820" spans="1:9" x14ac:dyDescent="0.25">
      <c r="A820" s="12">
        <v>27317</v>
      </c>
      <c r="B820" s="6">
        <f t="shared" si="78"/>
        <v>15</v>
      </c>
      <c r="C820" s="6">
        <f t="shared" si="79"/>
        <v>10</v>
      </c>
      <c r="D820" s="6">
        <f t="shared" si="80"/>
        <v>1974</v>
      </c>
      <c r="E820" s="57">
        <f t="shared" si="81"/>
        <v>0</v>
      </c>
      <c r="F820" s="57">
        <f t="shared" si="83"/>
        <v>2475.7379999999985</v>
      </c>
      <c r="G820" s="57">
        <f t="shared" si="82"/>
        <v>2.54</v>
      </c>
      <c r="H820" s="6">
        <v>0</v>
      </c>
      <c r="I820" s="6">
        <v>0.1</v>
      </c>
    </row>
    <row r="821" spans="1:9" x14ac:dyDescent="0.25">
      <c r="A821" s="12">
        <v>27318</v>
      </c>
      <c r="B821" s="6">
        <f t="shared" si="78"/>
        <v>16</v>
      </c>
      <c r="C821" s="6">
        <f t="shared" si="79"/>
        <v>10</v>
      </c>
      <c r="D821" s="6">
        <f t="shared" si="80"/>
        <v>1974</v>
      </c>
      <c r="E821" s="57">
        <f t="shared" si="81"/>
        <v>0</v>
      </c>
      <c r="F821" s="57">
        <f t="shared" si="83"/>
        <v>2475.7379999999985</v>
      </c>
      <c r="G821" s="57">
        <f t="shared" si="82"/>
        <v>3.556</v>
      </c>
      <c r="H821" s="6">
        <v>0</v>
      </c>
      <c r="I821" s="6">
        <v>0.14000000000000001</v>
      </c>
    </row>
    <row r="822" spans="1:9" x14ac:dyDescent="0.25">
      <c r="A822" s="12">
        <v>27319</v>
      </c>
      <c r="B822" s="6">
        <f t="shared" si="78"/>
        <v>17</v>
      </c>
      <c r="C822" s="6">
        <f t="shared" si="79"/>
        <v>10</v>
      </c>
      <c r="D822" s="6">
        <f t="shared" si="80"/>
        <v>1974</v>
      </c>
      <c r="E822" s="57">
        <f t="shared" si="81"/>
        <v>0</v>
      </c>
      <c r="F822" s="57">
        <f t="shared" si="83"/>
        <v>2475.7379999999985</v>
      </c>
      <c r="G822" s="57">
        <f t="shared" si="82"/>
        <v>5.08</v>
      </c>
      <c r="H822" s="6">
        <v>0</v>
      </c>
      <c r="I822" s="6">
        <v>0.2</v>
      </c>
    </row>
    <row r="823" spans="1:9" x14ac:dyDescent="0.25">
      <c r="A823" s="12">
        <v>27320</v>
      </c>
      <c r="B823" s="6">
        <f t="shared" si="78"/>
        <v>18</v>
      </c>
      <c r="C823" s="6">
        <f t="shared" si="79"/>
        <v>10</v>
      </c>
      <c r="D823" s="6">
        <f t="shared" si="80"/>
        <v>1974</v>
      </c>
      <c r="E823" s="57">
        <f t="shared" si="81"/>
        <v>0</v>
      </c>
      <c r="F823" s="57">
        <f t="shared" si="83"/>
        <v>2475.7379999999985</v>
      </c>
      <c r="G823" s="57">
        <f t="shared" si="82"/>
        <v>5.08</v>
      </c>
      <c r="H823" s="6">
        <v>0</v>
      </c>
      <c r="I823" s="6">
        <v>0.2</v>
      </c>
    </row>
    <row r="824" spans="1:9" x14ac:dyDescent="0.25">
      <c r="A824" s="12">
        <v>27321</v>
      </c>
      <c r="B824" s="6">
        <f t="shared" si="78"/>
        <v>19</v>
      </c>
      <c r="C824" s="6">
        <f t="shared" si="79"/>
        <v>10</v>
      </c>
      <c r="D824" s="6">
        <f t="shared" si="80"/>
        <v>1974</v>
      </c>
      <c r="E824" s="57">
        <f t="shared" si="81"/>
        <v>6.0959999999999992</v>
      </c>
      <c r="F824" s="57">
        <f t="shared" si="83"/>
        <v>2481.8339999999985</v>
      </c>
      <c r="G824" s="57">
        <f t="shared" si="82"/>
        <v>2.2859999999999996</v>
      </c>
      <c r="H824" s="6">
        <v>0.24</v>
      </c>
      <c r="I824" s="6">
        <v>0.09</v>
      </c>
    </row>
    <row r="825" spans="1:9" x14ac:dyDescent="0.25">
      <c r="A825" s="12">
        <v>27322</v>
      </c>
      <c r="B825" s="6">
        <f t="shared" si="78"/>
        <v>20</v>
      </c>
      <c r="C825" s="6">
        <f t="shared" si="79"/>
        <v>10</v>
      </c>
      <c r="D825" s="6">
        <f t="shared" si="80"/>
        <v>1974</v>
      </c>
      <c r="E825" s="57">
        <f t="shared" si="81"/>
        <v>0</v>
      </c>
      <c r="F825" s="57">
        <f t="shared" si="83"/>
        <v>2481.8339999999985</v>
      </c>
      <c r="G825" s="57">
        <f t="shared" si="82"/>
        <v>3.0479999999999996</v>
      </c>
      <c r="H825" s="6">
        <v>0</v>
      </c>
      <c r="I825" s="6">
        <v>0.12</v>
      </c>
    </row>
    <row r="826" spans="1:9" x14ac:dyDescent="0.25">
      <c r="A826" s="12">
        <v>27323</v>
      </c>
      <c r="B826" s="6">
        <f t="shared" si="78"/>
        <v>21</v>
      </c>
      <c r="C826" s="6">
        <f t="shared" si="79"/>
        <v>10</v>
      </c>
      <c r="D826" s="6">
        <f t="shared" si="80"/>
        <v>1974</v>
      </c>
      <c r="E826" s="57">
        <f t="shared" si="81"/>
        <v>3.8099999999999996</v>
      </c>
      <c r="F826" s="57">
        <f t="shared" si="83"/>
        <v>2485.6439999999984</v>
      </c>
      <c r="G826" s="57">
        <f t="shared" si="82"/>
        <v>2.794</v>
      </c>
      <c r="H826" s="6">
        <v>0.15</v>
      </c>
      <c r="I826" s="6">
        <v>0.11</v>
      </c>
    </row>
    <row r="827" spans="1:9" x14ac:dyDescent="0.25">
      <c r="A827" s="12">
        <v>27324</v>
      </c>
      <c r="B827" s="6">
        <f t="shared" si="78"/>
        <v>22</v>
      </c>
      <c r="C827" s="6">
        <f t="shared" si="79"/>
        <v>10</v>
      </c>
      <c r="D827" s="6">
        <f t="shared" si="80"/>
        <v>1974</v>
      </c>
      <c r="E827" s="57">
        <f t="shared" si="81"/>
        <v>71.881999999999991</v>
      </c>
      <c r="F827" s="57">
        <f t="shared" si="83"/>
        <v>2557.5259999999985</v>
      </c>
      <c r="G827" s="57">
        <f t="shared" si="82"/>
        <v>1.016</v>
      </c>
      <c r="H827" s="6">
        <v>2.83</v>
      </c>
      <c r="I827" s="6">
        <v>0.04</v>
      </c>
    </row>
    <row r="828" spans="1:9" x14ac:dyDescent="0.25">
      <c r="A828" s="12">
        <v>27325</v>
      </c>
      <c r="B828" s="6">
        <f t="shared" si="78"/>
        <v>23</v>
      </c>
      <c r="C828" s="6">
        <f t="shared" si="79"/>
        <v>10</v>
      </c>
      <c r="D828" s="6">
        <f t="shared" si="80"/>
        <v>1974</v>
      </c>
      <c r="E828" s="57">
        <f t="shared" si="81"/>
        <v>22.605999999999998</v>
      </c>
      <c r="F828" s="57">
        <f t="shared" si="83"/>
        <v>2580.1319999999987</v>
      </c>
      <c r="G828" s="57">
        <f t="shared" si="82"/>
        <v>6.0959999999999992</v>
      </c>
      <c r="H828" s="6">
        <v>0.89</v>
      </c>
      <c r="I828" s="6">
        <v>0.24</v>
      </c>
    </row>
    <row r="829" spans="1:9" x14ac:dyDescent="0.25">
      <c r="A829" s="12">
        <v>27326</v>
      </c>
      <c r="B829" s="6">
        <f t="shared" si="78"/>
        <v>24</v>
      </c>
      <c r="C829" s="6">
        <f t="shared" si="79"/>
        <v>10</v>
      </c>
      <c r="D829" s="6">
        <f t="shared" si="80"/>
        <v>1974</v>
      </c>
      <c r="E829" s="57">
        <f t="shared" si="81"/>
        <v>0</v>
      </c>
      <c r="F829" s="57">
        <f t="shared" si="83"/>
        <v>2580.1319999999987</v>
      </c>
      <c r="G829" s="57">
        <f t="shared" si="82"/>
        <v>3.8099999999999996</v>
      </c>
      <c r="H829" s="6">
        <v>0</v>
      </c>
      <c r="I829" s="6">
        <v>0.15</v>
      </c>
    </row>
    <row r="830" spans="1:9" x14ac:dyDescent="0.25">
      <c r="A830" s="12">
        <v>27327</v>
      </c>
      <c r="B830" s="6">
        <f t="shared" si="78"/>
        <v>25</v>
      </c>
      <c r="C830" s="6">
        <f t="shared" si="79"/>
        <v>10</v>
      </c>
      <c r="D830" s="6">
        <f t="shared" si="80"/>
        <v>1974</v>
      </c>
      <c r="E830" s="57">
        <f t="shared" si="81"/>
        <v>0</v>
      </c>
      <c r="F830" s="57">
        <f t="shared" si="83"/>
        <v>2580.1319999999987</v>
      </c>
      <c r="G830" s="57">
        <f t="shared" si="82"/>
        <v>5.08</v>
      </c>
      <c r="H830" s="6">
        <v>0</v>
      </c>
      <c r="I830" s="6">
        <v>0.2</v>
      </c>
    </row>
    <row r="831" spans="1:9" x14ac:dyDescent="0.25">
      <c r="A831" s="12">
        <v>27328</v>
      </c>
      <c r="B831" s="6">
        <f t="shared" si="78"/>
        <v>26</v>
      </c>
      <c r="C831" s="6">
        <f t="shared" si="79"/>
        <v>10</v>
      </c>
      <c r="D831" s="6">
        <f t="shared" si="80"/>
        <v>1974</v>
      </c>
      <c r="E831" s="57">
        <f t="shared" si="81"/>
        <v>3.0479999999999996</v>
      </c>
      <c r="F831" s="57">
        <f t="shared" si="83"/>
        <v>2583.1799999999985</v>
      </c>
      <c r="G831" s="57">
        <f t="shared" si="82"/>
        <v>1.778</v>
      </c>
      <c r="H831" s="6">
        <v>0.12</v>
      </c>
      <c r="I831" s="6">
        <v>7.0000000000000007E-2</v>
      </c>
    </row>
    <row r="832" spans="1:9" x14ac:dyDescent="0.25">
      <c r="A832" s="12">
        <v>27329</v>
      </c>
      <c r="B832" s="6">
        <f t="shared" si="78"/>
        <v>27</v>
      </c>
      <c r="C832" s="6">
        <f t="shared" si="79"/>
        <v>10</v>
      </c>
      <c r="D832" s="6">
        <f t="shared" si="80"/>
        <v>1974</v>
      </c>
      <c r="E832" s="57">
        <f t="shared" si="81"/>
        <v>0</v>
      </c>
      <c r="F832" s="57">
        <f t="shared" si="83"/>
        <v>2583.1799999999985</v>
      </c>
      <c r="G832" s="57">
        <f t="shared" si="82"/>
        <v>1.27</v>
      </c>
      <c r="H832" s="6">
        <v>0</v>
      </c>
      <c r="I832" s="6">
        <v>0.05</v>
      </c>
    </row>
    <row r="833" spans="1:9" x14ac:dyDescent="0.25">
      <c r="A833" s="12">
        <v>27330</v>
      </c>
      <c r="B833" s="6">
        <f t="shared" si="78"/>
        <v>28</v>
      </c>
      <c r="C833" s="6">
        <f t="shared" si="79"/>
        <v>10</v>
      </c>
      <c r="D833" s="6">
        <f t="shared" si="80"/>
        <v>1974</v>
      </c>
      <c r="E833" s="57">
        <f t="shared" si="81"/>
        <v>0</v>
      </c>
      <c r="F833" s="57">
        <f t="shared" si="83"/>
        <v>2583.1799999999985</v>
      </c>
      <c r="G833" s="57">
        <f t="shared" si="82"/>
        <v>2.54</v>
      </c>
      <c r="H833" s="6">
        <v>0</v>
      </c>
      <c r="I833" s="6">
        <v>0.1</v>
      </c>
    </row>
    <row r="834" spans="1:9" x14ac:dyDescent="0.25">
      <c r="A834" s="12">
        <v>27331</v>
      </c>
      <c r="B834" s="6">
        <f t="shared" si="78"/>
        <v>29</v>
      </c>
      <c r="C834" s="6">
        <f t="shared" si="79"/>
        <v>10</v>
      </c>
      <c r="D834" s="6">
        <f t="shared" si="80"/>
        <v>1974</v>
      </c>
      <c r="E834" s="57">
        <f t="shared" si="81"/>
        <v>26.923999999999999</v>
      </c>
      <c r="F834" s="57">
        <f t="shared" si="83"/>
        <v>2610.1039999999985</v>
      </c>
      <c r="G834" s="57">
        <f t="shared" si="82"/>
        <v>2.032</v>
      </c>
      <c r="H834" s="6">
        <v>1.06</v>
      </c>
      <c r="I834" s="6">
        <v>0.08</v>
      </c>
    </row>
    <row r="835" spans="1:9" x14ac:dyDescent="0.25">
      <c r="A835" s="12">
        <v>27332</v>
      </c>
      <c r="B835" s="6">
        <f t="shared" si="78"/>
        <v>30</v>
      </c>
      <c r="C835" s="6">
        <f t="shared" si="79"/>
        <v>10</v>
      </c>
      <c r="D835" s="6">
        <f t="shared" si="80"/>
        <v>1974</v>
      </c>
      <c r="E835" s="57">
        <f t="shared" si="81"/>
        <v>0</v>
      </c>
      <c r="F835" s="57">
        <f t="shared" si="83"/>
        <v>2610.1039999999985</v>
      </c>
      <c r="G835" s="57">
        <f t="shared" si="82"/>
        <v>2.032</v>
      </c>
      <c r="H835" s="6">
        <v>0</v>
      </c>
      <c r="I835" s="6">
        <v>0.08</v>
      </c>
    </row>
    <row r="836" spans="1:9" x14ac:dyDescent="0.25">
      <c r="A836" s="12">
        <v>27333</v>
      </c>
      <c r="B836" s="6">
        <f t="shared" si="78"/>
        <v>31</v>
      </c>
      <c r="C836" s="6">
        <f t="shared" si="79"/>
        <v>10</v>
      </c>
      <c r="D836" s="6">
        <f t="shared" si="80"/>
        <v>1974</v>
      </c>
      <c r="E836" s="57">
        <f t="shared" si="81"/>
        <v>2.54</v>
      </c>
      <c r="F836" s="57">
        <f t="shared" si="83"/>
        <v>2612.6439999999984</v>
      </c>
      <c r="G836" s="57">
        <f t="shared" si="82"/>
        <v>1.5239999999999998</v>
      </c>
      <c r="H836" s="6">
        <v>0.1</v>
      </c>
      <c r="I836" s="6">
        <v>0.06</v>
      </c>
    </row>
    <row r="837" spans="1:9" x14ac:dyDescent="0.25">
      <c r="A837" s="12">
        <v>27334</v>
      </c>
      <c r="B837" s="6">
        <f t="shared" si="78"/>
        <v>1</v>
      </c>
      <c r="C837" s="6">
        <f t="shared" si="79"/>
        <v>11</v>
      </c>
      <c r="D837" s="6">
        <f t="shared" si="80"/>
        <v>1974</v>
      </c>
      <c r="E837" s="57">
        <f t="shared" si="81"/>
        <v>0</v>
      </c>
      <c r="F837" s="57">
        <f t="shared" si="83"/>
        <v>2612.6439999999984</v>
      </c>
      <c r="G837" s="57">
        <f t="shared" si="82"/>
        <v>4.8259999999999996</v>
      </c>
      <c r="H837" s="6">
        <v>0</v>
      </c>
      <c r="I837" s="6">
        <v>0.19</v>
      </c>
    </row>
    <row r="838" spans="1:9" x14ac:dyDescent="0.25">
      <c r="A838" s="12">
        <v>27335</v>
      </c>
      <c r="B838" s="6">
        <f t="shared" si="78"/>
        <v>2</v>
      </c>
      <c r="C838" s="6">
        <f t="shared" si="79"/>
        <v>11</v>
      </c>
      <c r="D838" s="6">
        <f t="shared" si="80"/>
        <v>1974</v>
      </c>
      <c r="E838" s="57">
        <f t="shared" si="81"/>
        <v>0</v>
      </c>
      <c r="F838" s="57">
        <f t="shared" si="83"/>
        <v>2612.6439999999984</v>
      </c>
      <c r="G838" s="57">
        <f t="shared" si="82"/>
        <v>4.5719999999999992</v>
      </c>
      <c r="H838" s="6">
        <v>0</v>
      </c>
      <c r="I838" s="6">
        <v>0.18</v>
      </c>
    </row>
    <row r="839" spans="1:9" x14ac:dyDescent="0.25">
      <c r="A839" s="12">
        <v>27336</v>
      </c>
      <c r="B839" s="6">
        <f t="shared" si="78"/>
        <v>3</v>
      </c>
      <c r="C839" s="6">
        <f t="shared" si="79"/>
        <v>11</v>
      </c>
      <c r="D839" s="6">
        <f t="shared" si="80"/>
        <v>1974</v>
      </c>
      <c r="E839" s="57">
        <f t="shared" si="81"/>
        <v>0</v>
      </c>
      <c r="F839" s="57">
        <f t="shared" si="83"/>
        <v>2612.6439999999984</v>
      </c>
      <c r="G839" s="57">
        <f t="shared" si="82"/>
        <v>4.8259999999999996</v>
      </c>
      <c r="H839" s="6">
        <v>0</v>
      </c>
      <c r="I839" s="6">
        <v>0.19</v>
      </c>
    </row>
    <row r="840" spans="1:9" x14ac:dyDescent="0.25">
      <c r="A840" s="12">
        <v>27337</v>
      </c>
      <c r="B840" s="6">
        <f t="shared" si="78"/>
        <v>4</v>
      </c>
      <c r="C840" s="6">
        <f t="shared" si="79"/>
        <v>11</v>
      </c>
      <c r="D840" s="6">
        <f t="shared" si="80"/>
        <v>1974</v>
      </c>
      <c r="E840" s="57">
        <f t="shared" si="81"/>
        <v>0</v>
      </c>
      <c r="F840" s="57">
        <f t="shared" si="83"/>
        <v>2612.6439999999984</v>
      </c>
      <c r="G840" s="57">
        <f t="shared" si="82"/>
        <v>5.08</v>
      </c>
      <c r="H840" s="6">
        <v>0</v>
      </c>
      <c r="I840" s="6">
        <v>0.2</v>
      </c>
    </row>
    <row r="841" spans="1:9" x14ac:dyDescent="0.25">
      <c r="A841" s="12">
        <v>27338</v>
      </c>
      <c r="B841" s="6">
        <f t="shared" si="78"/>
        <v>5</v>
      </c>
      <c r="C841" s="6">
        <f t="shared" si="79"/>
        <v>11</v>
      </c>
      <c r="D841" s="6">
        <f t="shared" si="80"/>
        <v>1974</v>
      </c>
      <c r="E841" s="57">
        <f t="shared" si="81"/>
        <v>0</v>
      </c>
      <c r="F841" s="57">
        <f t="shared" si="83"/>
        <v>2612.6439999999984</v>
      </c>
      <c r="G841" s="57">
        <f t="shared" si="82"/>
        <v>4.5719999999999992</v>
      </c>
      <c r="H841" s="6">
        <v>0</v>
      </c>
      <c r="I841" s="6">
        <v>0.18</v>
      </c>
    </row>
    <row r="842" spans="1:9" x14ac:dyDescent="0.25">
      <c r="A842" s="12">
        <v>27339</v>
      </c>
      <c r="B842" s="6">
        <f t="shared" si="78"/>
        <v>6</v>
      </c>
      <c r="C842" s="6">
        <f t="shared" si="79"/>
        <v>11</v>
      </c>
      <c r="D842" s="6">
        <f t="shared" si="80"/>
        <v>1974</v>
      </c>
      <c r="E842" s="57">
        <f t="shared" si="81"/>
        <v>0</v>
      </c>
      <c r="F842" s="57">
        <f t="shared" si="83"/>
        <v>2612.6439999999984</v>
      </c>
      <c r="G842" s="57">
        <f t="shared" si="82"/>
        <v>4.3180000000000005</v>
      </c>
      <c r="H842" s="6">
        <v>0</v>
      </c>
      <c r="I842" s="6">
        <v>0.17</v>
      </c>
    </row>
    <row r="843" spans="1:9" x14ac:dyDescent="0.25">
      <c r="A843" s="12">
        <v>27340</v>
      </c>
      <c r="B843" s="6">
        <f t="shared" si="78"/>
        <v>7</v>
      </c>
      <c r="C843" s="6">
        <f t="shared" si="79"/>
        <v>11</v>
      </c>
      <c r="D843" s="6">
        <f t="shared" si="80"/>
        <v>1974</v>
      </c>
      <c r="E843" s="57">
        <f t="shared" si="81"/>
        <v>0</v>
      </c>
      <c r="F843" s="57">
        <f t="shared" si="83"/>
        <v>2612.6439999999984</v>
      </c>
      <c r="G843" s="57">
        <f t="shared" si="82"/>
        <v>4.8259999999999996</v>
      </c>
      <c r="H843" s="6">
        <v>0</v>
      </c>
      <c r="I843" s="6">
        <v>0.19</v>
      </c>
    </row>
    <row r="844" spans="1:9" x14ac:dyDescent="0.25">
      <c r="A844" s="12">
        <v>27341</v>
      </c>
      <c r="B844" s="6">
        <f t="shared" si="78"/>
        <v>8</v>
      </c>
      <c r="C844" s="6">
        <f t="shared" si="79"/>
        <v>11</v>
      </c>
      <c r="D844" s="6">
        <f t="shared" si="80"/>
        <v>1974</v>
      </c>
      <c r="E844" s="57">
        <f t="shared" si="81"/>
        <v>0</v>
      </c>
      <c r="F844" s="57">
        <f t="shared" si="83"/>
        <v>2612.6439999999984</v>
      </c>
      <c r="G844" s="57">
        <f t="shared" si="82"/>
        <v>5.08</v>
      </c>
      <c r="H844" s="6">
        <v>0</v>
      </c>
      <c r="I844" s="6">
        <v>0.2</v>
      </c>
    </row>
    <row r="845" spans="1:9" x14ac:dyDescent="0.25">
      <c r="A845" s="12">
        <v>27342</v>
      </c>
      <c r="B845" s="6">
        <f t="shared" si="78"/>
        <v>9</v>
      </c>
      <c r="C845" s="6">
        <f t="shared" si="79"/>
        <v>11</v>
      </c>
      <c r="D845" s="6">
        <f t="shared" si="80"/>
        <v>1974</v>
      </c>
      <c r="E845" s="57">
        <f t="shared" si="81"/>
        <v>0</v>
      </c>
      <c r="F845" s="57">
        <f t="shared" si="83"/>
        <v>2612.6439999999984</v>
      </c>
      <c r="G845" s="57">
        <f t="shared" si="82"/>
        <v>5.08</v>
      </c>
      <c r="H845" s="6">
        <v>0</v>
      </c>
      <c r="I845" s="6">
        <v>0.2</v>
      </c>
    </row>
    <row r="846" spans="1:9" x14ac:dyDescent="0.25">
      <c r="A846" s="12">
        <v>27343</v>
      </c>
      <c r="B846" s="6">
        <f t="shared" si="78"/>
        <v>10</v>
      </c>
      <c r="C846" s="6">
        <f t="shared" si="79"/>
        <v>11</v>
      </c>
      <c r="D846" s="6">
        <f t="shared" si="80"/>
        <v>1974</v>
      </c>
      <c r="E846" s="57">
        <f t="shared" si="81"/>
        <v>0</v>
      </c>
      <c r="F846" s="57">
        <f t="shared" si="83"/>
        <v>2612.6439999999984</v>
      </c>
      <c r="G846" s="57">
        <f t="shared" si="82"/>
        <v>5.08</v>
      </c>
      <c r="H846" s="6">
        <v>0</v>
      </c>
      <c r="I846" s="6">
        <v>0.2</v>
      </c>
    </row>
    <row r="847" spans="1:9" x14ac:dyDescent="0.25">
      <c r="A847" s="12">
        <v>27344</v>
      </c>
      <c r="B847" s="6">
        <f t="shared" si="78"/>
        <v>11</v>
      </c>
      <c r="C847" s="6">
        <f t="shared" si="79"/>
        <v>11</v>
      </c>
      <c r="D847" s="6">
        <f t="shared" si="80"/>
        <v>1974</v>
      </c>
      <c r="E847" s="57">
        <f t="shared" si="81"/>
        <v>0</v>
      </c>
      <c r="F847" s="57">
        <f t="shared" si="83"/>
        <v>2612.6439999999984</v>
      </c>
      <c r="G847" s="57">
        <f t="shared" si="82"/>
        <v>6.35</v>
      </c>
      <c r="H847" s="6">
        <v>0</v>
      </c>
      <c r="I847" s="6">
        <v>0.25</v>
      </c>
    </row>
    <row r="848" spans="1:9" x14ac:dyDescent="0.25">
      <c r="A848" s="12">
        <v>27345</v>
      </c>
      <c r="B848" s="6">
        <f t="shared" si="78"/>
        <v>12</v>
      </c>
      <c r="C848" s="6">
        <f t="shared" si="79"/>
        <v>11</v>
      </c>
      <c r="D848" s="6">
        <f t="shared" si="80"/>
        <v>1974</v>
      </c>
      <c r="E848" s="57">
        <f t="shared" si="81"/>
        <v>0</v>
      </c>
      <c r="F848" s="57">
        <f t="shared" si="83"/>
        <v>2612.6439999999984</v>
      </c>
      <c r="G848" s="57">
        <f t="shared" si="82"/>
        <v>5.08</v>
      </c>
      <c r="H848" s="6">
        <v>0</v>
      </c>
      <c r="I848" s="6">
        <v>0.2</v>
      </c>
    </row>
    <row r="849" spans="1:9" x14ac:dyDescent="0.25">
      <c r="A849" s="12">
        <v>27346</v>
      </c>
      <c r="B849" s="6">
        <f t="shared" si="78"/>
        <v>13</v>
      </c>
      <c r="C849" s="6">
        <f t="shared" si="79"/>
        <v>11</v>
      </c>
      <c r="D849" s="6">
        <f t="shared" si="80"/>
        <v>1974</v>
      </c>
      <c r="E849" s="57">
        <f t="shared" si="81"/>
        <v>0</v>
      </c>
      <c r="F849" s="57">
        <f t="shared" si="83"/>
        <v>2612.6439999999984</v>
      </c>
      <c r="G849" s="57">
        <f t="shared" si="82"/>
        <v>5.3339999999999996</v>
      </c>
      <c r="H849" s="6">
        <v>0</v>
      </c>
      <c r="I849" s="6">
        <v>0.21</v>
      </c>
    </row>
    <row r="850" spans="1:9" x14ac:dyDescent="0.25">
      <c r="A850" s="12">
        <v>27347</v>
      </c>
      <c r="B850" s="6">
        <f t="shared" si="78"/>
        <v>14</v>
      </c>
      <c r="C850" s="6">
        <f t="shared" si="79"/>
        <v>11</v>
      </c>
      <c r="D850" s="6">
        <f t="shared" si="80"/>
        <v>1974</v>
      </c>
      <c r="E850" s="57">
        <f t="shared" si="81"/>
        <v>0</v>
      </c>
      <c r="F850" s="57">
        <f t="shared" si="83"/>
        <v>2612.6439999999984</v>
      </c>
      <c r="G850" s="57">
        <f t="shared" si="82"/>
        <v>5.5880000000000001</v>
      </c>
      <c r="H850" s="6">
        <v>0</v>
      </c>
      <c r="I850" s="6">
        <v>0.22</v>
      </c>
    </row>
    <row r="851" spans="1:9" x14ac:dyDescent="0.25">
      <c r="A851" s="12">
        <v>27348</v>
      </c>
      <c r="B851" s="6">
        <f t="shared" si="78"/>
        <v>15</v>
      </c>
      <c r="C851" s="6">
        <f t="shared" si="79"/>
        <v>11</v>
      </c>
      <c r="D851" s="6">
        <f t="shared" si="80"/>
        <v>1974</v>
      </c>
      <c r="E851" s="57">
        <f t="shared" si="81"/>
        <v>0</v>
      </c>
      <c r="F851" s="57">
        <f t="shared" si="83"/>
        <v>2612.6439999999984</v>
      </c>
      <c r="G851" s="57">
        <f t="shared" si="82"/>
        <v>5.08</v>
      </c>
      <c r="H851" s="6">
        <v>0</v>
      </c>
      <c r="I851" s="6">
        <v>0.2</v>
      </c>
    </row>
    <row r="852" spans="1:9" x14ac:dyDescent="0.25">
      <c r="A852" s="12">
        <v>27349</v>
      </c>
      <c r="B852" s="6">
        <f t="shared" si="78"/>
        <v>16</v>
      </c>
      <c r="C852" s="6">
        <f t="shared" si="79"/>
        <v>11</v>
      </c>
      <c r="D852" s="6">
        <f t="shared" si="80"/>
        <v>1974</v>
      </c>
      <c r="E852" s="57">
        <f t="shared" si="81"/>
        <v>0</v>
      </c>
      <c r="F852" s="57">
        <f t="shared" si="83"/>
        <v>2612.6439999999984</v>
      </c>
      <c r="G852" s="57">
        <f t="shared" si="82"/>
        <v>5.08</v>
      </c>
      <c r="H852" s="6">
        <v>0</v>
      </c>
      <c r="I852" s="6">
        <v>0.2</v>
      </c>
    </row>
    <row r="853" spans="1:9" x14ac:dyDescent="0.25">
      <c r="A853" s="12">
        <v>27350</v>
      </c>
      <c r="B853" s="6">
        <f t="shared" si="78"/>
        <v>17</v>
      </c>
      <c r="C853" s="6">
        <f t="shared" si="79"/>
        <v>11</v>
      </c>
      <c r="D853" s="6">
        <f t="shared" si="80"/>
        <v>1974</v>
      </c>
      <c r="E853" s="57">
        <f t="shared" si="81"/>
        <v>0</v>
      </c>
      <c r="F853" s="57">
        <f t="shared" si="83"/>
        <v>2612.6439999999984</v>
      </c>
      <c r="G853" s="57">
        <f t="shared" si="82"/>
        <v>6.0959999999999992</v>
      </c>
      <c r="H853" s="6">
        <v>0</v>
      </c>
      <c r="I853" s="6">
        <v>0.24</v>
      </c>
    </row>
    <row r="854" spans="1:9" x14ac:dyDescent="0.25">
      <c r="A854" s="12">
        <v>27351</v>
      </c>
      <c r="B854" s="6">
        <f t="shared" si="78"/>
        <v>18</v>
      </c>
      <c r="C854" s="6">
        <f t="shared" si="79"/>
        <v>11</v>
      </c>
      <c r="D854" s="6">
        <f t="shared" si="80"/>
        <v>1974</v>
      </c>
      <c r="E854" s="57">
        <f t="shared" si="81"/>
        <v>0</v>
      </c>
      <c r="F854" s="57">
        <f t="shared" si="83"/>
        <v>2612.6439999999984</v>
      </c>
      <c r="G854" s="57">
        <f t="shared" si="82"/>
        <v>5.8419999999999996</v>
      </c>
      <c r="H854" s="6">
        <v>0</v>
      </c>
      <c r="I854" s="6">
        <v>0.23</v>
      </c>
    </row>
    <row r="855" spans="1:9" x14ac:dyDescent="0.25">
      <c r="A855" s="12">
        <v>27352</v>
      </c>
      <c r="B855" s="6">
        <f t="shared" si="78"/>
        <v>19</v>
      </c>
      <c r="C855" s="6">
        <f t="shared" si="79"/>
        <v>11</v>
      </c>
      <c r="D855" s="6">
        <f t="shared" si="80"/>
        <v>1974</v>
      </c>
      <c r="E855" s="57">
        <f t="shared" si="81"/>
        <v>0</v>
      </c>
      <c r="F855" s="57">
        <f t="shared" si="83"/>
        <v>2612.6439999999984</v>
      </c>
      <c r="G855" s="57">
        <f t="shared" si="82"/>
        <v>6.35</v>
      </c>
      <c r="H855" s="6">
        <v>0</v>
      </c>
      <c r="I855" s="6">
        <v>0.25</v>
      </c>
    </row>
    <row r="856" spans="1:9" x14ac:dyDescent="0.25">
      <c r="A856" s="12">
        <v>27353</v>
      </c>
      <c r="B856" s="6">
        <f t="shared" si="78"/>
        <v>20</v>
      </c>
      <c r="C856" s="6">
        <f t="shared" si="79"/>
        <v>11</v>
      </c>
      <c r="D856" s="6">
        <f t="shared" si="80"/>
        <v>1974</v>
      </c>
      <c r="E856" s="57">
        <f t="shared" si="81"/>
        <v>0</v>
      </c>
      <c r="F856" s="57">
        <f t="shared" si="83"/>
        <v>2612.6439999999984</v>
      </c>
      <c r="G856" s="57">
        <f t="shared" si="82"/>
        <v>6.35</v>
      </c>
      <c r="H856" s="6">
        <v>0</v>
      </c>
      <c r="I856" s="6">
        <v>0.25</v>
      </c>
    </row>
    <row r="857" spans="1:9" x14ac:dyDescent="0.25">
      <c r="A857" s="12">
        <v>27354</v>
      </c>
      <c r="B857" s="6">
        <f t="shared" si="78"/>
        <v>21</v>
      </c>
      <c r="C857" s="6">
        <f t="shared" si="79"/>
        <v>11</v>
      </c>
      <c r="D857" s="6">
        <f t="shared" si="80"/>
        <v>1974</v>
      </c>
      <c r="E857" s="57">
        <f t="shared" si="81"/>
        <v>0</v>
      </c>
      <c r="F857" s="57">
        <f t="shared" si="83"/>
        <v>2612.6439999999984</v>
      </c>
      <c r="G857" s="57">
        <f t="shared" si="82"/>
        <v>6.35</v>
      </c>
      <c r="H857" s="6">
        <v>0</v>
      </c>
      <c r="I857" s="6">
        <v>0.25</v>
      </c>
    </row>
    <row r="858" spans="1:9" x14ac:dyDescent="0.25">
      <c r="A858" s="12">
        <v>27355</v>
      </c>
      <c r="B858" s="6">
        <f t="shared" si="78"/>
        <v>22</v>
      </c>
      <c r="C858" s="6">
        <f t="shared" si="79"/>
        <v>11</v>
      </c>
      <c r="D858" s="6">
        <f t="shared" si="80"/>
        <v>1974</v>
      </c>
      <c r="E858" s="57">
        <f t="shared" si="81"/>
        <v>0</v>
      </c>
      <c r="F858" s="57">
        <f t="shared" si="83"/>
        <v>2612.6439999999984</v>
      </c>
      <c r="G858" s="57">
        <f t="shared" si="82"/>
        <v>5.3339999999999996</v>
      </c>
      <c r="H858" s="6">
        <v>0</v>
      </c>
      <c r="I858" s="6">
        <v>0.21</v>
      </c>
    </row>
    <row r="859" spans="1:9" x14ac:dyDescent="0.25">
      <c r="A859" s="12">
        <v>27356</v>
      </c>
      <c r="B859" s="6">
        <f t="shared" si="78"/>
        <v>23</v>
      </c>
      <c r="C859" s="6">
        <f t="shared" si="79"/>
        <v>11</v>
      </c>
      <c r="D859" s="6">
        <f t="shared" si="80"/>
        <v>1974</v>
      </c>
      <c r="E859" s="57">
        <f t="shared" si="81"/>
        <v>0</v>
      </c>
      <c r="F859" s="57">
        <f t="shared" si="83"/>
        <v>2612.6439999999984</v>
      </c>
      <c r="G859" s="57">
        <f t="shared" si="82"/>
        <v>5.3339999999999996</v>
      </c>
      <c r="H859" s="6">
        <v>0</v>
      </c>
      <c r="I859" s="6">
        <v>0.21</v>
      </c>
    </row>
    <row r="860" spans="1:9" x14ac:dyDescent="0.25">
      <c r="A860" s="12">
        <v>27357</v>
      </c>
      <c r="B860" s="6">
        <f t="shared" si="78"/>
        <v>24</v>
      </c>
      <c r="C860" s="6">
        <f t="shared" si="79"/>
        <v>11</v>
      </c>
      <c r="D860" s="6">
        <f t="shared" si="80"/>
        <v>1974</v>
      </c>
      <c r="E860" s="57">
        <f t="shared" si="81"/>
        <v>0</v>
      </c>
      <c r="F860" s="57">
        <f t="shared" si="83"/>
        <v>2612.6439999999984</v>
      </c>
      <c r="G860" s="57">
        <f t="shared" si="82"/>
        <v>5.8419999999999996</v>
      </c>
      <c r="H860" s="6">
        <v>0</v>
      </c>
      <c r="I860" s="6">
        <v>0.23</v>
      </c>
    </row>
    <row r="861" spans="1:9" x14ac:dyDescent="0.25">
      <c r="A861" s="12">
        <v>27358</v>
      </c>
      <c r="B861" s="6">
        <f t="shared" si="78"/>
        <v>25</v>
      </c>
      <c r="C861" s="6">
        <f t="shared" si="79"/>
        <v>11</v>
      </c>
      <c r="D861" s="6">
        <f t="shared" si="80"/>
        <v>1974</v>
      </c>
      <c r="E861" s="57">
        <f t="shared" si="81"/>
        <v>0</v>
      </c>
      <c r="F861" s="57">
        <f t="shared" si="83"/>
        <v>2612.6439999999984</v>
      </c>
      <c r="G861" s="57">
        <f t="shared" si="82"/>
        <v>6.0959999999999992</v>
      </c>
      <c r="H861" s="6">
        <v>0</v>
      </c>
      <c r="I861" s="6">
        <v>0.24</v>
      </c>
    </row>
    <row r="862" spans="1:9" x14ac:dyDescent="0.25">
      <c r="A862" s="12">
        <v>27359</v>
      </c>
      <c r="B862" s="6">
        <f t="shared" si="78"/>
        <v>26</v>
      </c>
      <c r="C862" s="6">
        <f t="shared" si="79"/>
        <v>11</v>
      </c>
      <c r="D862" s="6">
        <f t="shared" si="80"/>
        <v>1974</v>
      </c>
      <c r="E862" s="57">
        <f t="shared" si="81"/>
        <v>0</v>
      </c>
      <c r="F862" s="57">
        <f t="shared" si="83"/>
        <v>2612.6439999999984</v>
      </c>
      <c r="G862" s="57">
        <f t="shared" si="82"/>
        <v>6.0959999999999992</v>
      </c>
      <c r="H862" s="6">
        <v>0</v>
      </c>
      <c r="I862" s="6">
        <v>0.24</v>
      </c>
    </row>
    <row r="863" spans="1:9" x14ac:dyDescent="0.25">
      <c r="A863" s="12">
        <v>27360</v>
      </c>
      <c r="B863" s="6">
        <f t="shared" si="78"/>
        <v>27</v>
      </c>
      <c r="C863" s="6">
        <f t="shared" si="79"/>
        <v>11</v>
      </c>
      <c r="D863" s="6">
        <f t="shared" si="80"/>
        <v>1974</v>
      </c>
      <c r="E863" s="57">
        <f t="shared" si="81"/>
        <v>0</v>
      </c>
      <c r="F863" s="57">
        <f t="shared" si="83"/>
        <v>2612.6439999999984</v>
      </c>
      <c r="G863" s="57">
        <f t="shared" si="82"/>
        <v>5.3339999999999996</v>
      </c>
      <c r="H863" s="6">
        <v>0</v>
      </c>
      <c r="I863" s="6">
        <v>0.21</v>
      </c>
    </row>
    <row r="864" spans="1:9" x14ac:dyDescent="0.25">
      <c r="A864" s="12">
        <v>27361</v>
      </c>
      <c r="B864" s="6">
        <f t="shared" si="78"/>
        <v>28</v>
      </c>
      <c r="C864" s="6">
        <f t="shared" si="79"/>
        <v>11</v>
      </c>
      <c r="D864" s="6">
        <f t="shared" si="80"/>
        <v>1974</v>
      </c>
      <c r="E864" s="57">
        <f t="shared" si="81"/>
        <v>0</v>
      </c>
      <c r="F864" s="57">
        <f t="shared" si="83"/>
        <v>2612.6439999999984</v>
      </c>
      <c r="G864" s="57">
        <f t="shared" si="82"/>
        <v>5.5880000000000001</v>
      </c>
      <c r="H864" s="6">
        <v>0</v>
      </c>
      <c r="I864" s="6">
        <v>0.22</v>
      </c>
    </row>
    <row r="865" spans="1:9" x14ac:dyDescent="0.25">
      <c r="A865" s="12">
        <v>27362</v>
      </c>
      <c r="B865" s="6">
        <f t="shared" si="78"/>
        <v>29</v>
      </c>
      <c r="C865" s="6">
        <f t="shared" si="79"/>
        <v>11</v>
      </c>
      <c r="D865" s="6">
        <f t="shared" si="80"/>
        <v>1974</v>
      </c>
      <c r="E865" s="57">
        <f t="shared" si="81"/>
        <v>0</v>
      </c>
      <c r="F865" s="57">
        <f t="shared" si="83"/>
        <v>2612.6439999999984</v>
      </c>
      <c r="G865" s="57">
        <f t="shared" si="82"/>
        <v>6.0959999999999992</v>
      </c>
      <c r="H865" s="6">
        <v>0</v>
      </c>
      <c r="I865" s="6">
        <v>0.24</v>
      </c>
    </row>
    <row r="866" spans="1:9" x14ac:dyDescent="0.25">
      <c r="A866" s="12">
        <v>27363</v>
      </c>
      <c r="B866" s="6">
        <f t="shared" si="78"/>
        <v>30</v>
      </c>
      <c r="C866" s="6">
        <f t="shared" si="79"/>
        <v>11</v>
      </c>
      <c r="D866" s="6">
        <f t="shared" si="80"/>
        <v>1974</v>
      </c>
      <c r="E866" s="57">
        <f t="shared" si="81"/>
        <v>0</v>
      </c>
      <c r="F866" s="57">
        <f t="shared" si="83"/>
        <v>2612.6439999999984</v>
      </c>
      <c r="G866" s="57">
        <f t="shared" si="82"/>
        <v>6.35</v>
      </c>
      <c r="H866" s="6">
        <v>0</v>
      </c>
      <c r="I866" s="6">
        <v>0.25</v>
      </c>
    </row>
    <row r="867" spans="1:9" x14ac:dyDescent="0.25">
      <c r="A867" s="12">
        <v>27364</v>
      </c>
      <c r="B867" s="6">
        <f t="shared" si="78"/>
        <v>1</v>
      </c>
      <c r="C867" s="6">
        <f t="shared" si="79"/>
        <v>12</v>
      </c>
      <c r="D867" s="6">
        <f t="shared" si="80"/>
        <v>1974</v>
      </c>
      <c r="E867" s="57">
        <f t="shared" si="81"/>
        <v>0</v>
      </c>
      <c r="F867" s="57">
        <f t="shared" si="83"/>
        <v>2612.6439999999984</v>
      </c>
      <c r="G867" s="57">
        <f t="shared" si="82"/>
        <v>6.0959999999999992</v>
      </c>
      <c r="H867" s="6">
        <v>0</v>
      </c>
      <c r="I867" s="6">
        <v>0.24</v>
      </c>
    </row>
    <row r="868" spans="1:9" x14ac:dyDescent="0.25">
      <c r="A868" s="12">
        <v>27365</v>
      </c>
      <c r="B868" s="6">
        <f t="shared" si="78"/>
        <v>2</v>
      </c>
      <c r="C868" s="6">
        <f t="shared" si="79"/>
        <v>12</v>
      </c>
      <c r="D868" s="6">
        <f t="shared" si="80"/>
        <v>1974</v>
      </c>
      <c r="E868" s="57">
        <f t="shared" si="81"/>
        <v>0</v>
      </c>
      <c r="F868" s="57">
        <f t="shared" si="83"/>
        <v>2612.6439999999984</v>
      </c>
      <c r="G868" s="57">
        <f t="shared" si="82"/>
        <v>6.6040000000000001</v>
      </c>
      <c r="H868" s="6">
        <v>0</v>
      </c>
      <c r="I868" s="6">
        <v>0.26</v>
      </c>
    </row>
    <row r="869" spans="1:9" x14ac:dyDescent="0.25">
      <c r="A869" s="12">
        <v>27366</v>
      </c>
      <c r="B869" s="6">
        <f t="shared" si="78"/>
        <v>3</v>
      </c>
      <c r="C869" s="6">
        <f t="shared" si="79"/>
        <v>12</v>
      </c>
      <c r="D869" s="6">
        <f t="shared" si="80"/>
        <v>1974</v>
      </c>
      <c r="E869" s="57">
        <f t="shared" si="81"/>
        <v>0</v>
      </c>
      <c r="F869" s="57">
        <f t="shared" si="83"/>
        <v>2612.6439999999984</v>
      </c>
      <c r="G869" s="57">
        <f t="shared" si="82"/>
        <v>6.35</v>
      </c>
      <c r="H869" s="6">
        <v>0</v>
      </c>
      <c r="I869" s="6">
        <v>0.25</v>
      </c>
    </row>
    <row r="870" spans="1:9" x14ac:dyDescent="0.25">
      <c r="A870" s="12">
        <v>27367</v>
      </c>
      <c r="B870" s="6">
        <f t="shared" si="78"/>
        <v>4</v>
      </c>
      <c r="C870" s="6">
        <f t="shared" si="79"/>
        <v>12</v>
      </c>
      <c r="D870" s="6">
        <f t="shared" si="80"/>
        <v>1974</v>
      </c>
      <c r="E870" s="57">
        <f t="shared" si="81"/>
        <v>0</v>
      </c>
      <c r="F870" s="57">
        <f t="shared" si="83"/>
        <v>2612.6439999999984</v>
      </c>
      <c r="G870" s="57">
        <f t="shared" si="82"/>
        <v>6.35</v>
      </c>
      <c r="H870" s="6">
        <v>0</v>
      </c>
      <c r="I870" s="6">
        <v>0.25</v>
      </c>
    </row>
    <row r="871" spans="1:9" x14ac:dyDescent="0.25">
      <c r="A871" s="12">
        <v>27368</v>
      </c>
      <c r="B871" s="6">
        <f t="shared" si="78"/>
        <v>5</v>
      </c>
      <c r="C871" s="6">
        <f t="shared" si="79"/>
        <v>12</v>
      </c>
      <c r="D871" s="6">
        <f t="shared" si="80"/>
        <v>1974</v>
      </c>
      <c r="E871" s="57">
        <f t="shared" si="81"/>
        <v>0</v>
      </c>
      <c r="F871" s="57">
        <f t="shared" si="83"/>
        <v>2612.6439999999984</v>
      </c>
      <c r="G871" s="57">
        <f t="shared" si="82"/>
        <v>6.8579999999999997</v>
      </c>
      <c r="H871" s="6">
        <v>0</v>
      </c>
      <c r="I871" s="6">
        <v>0.27</v>
      </c>
    </row>
    <row r="872" spans="1:9" x14ac:dyDescent="0.25">
      <c r="A872" s="12">
        <v>27369</v>
      </c>
      <c r="B872" s="6">
        <f t="shared" si="78"/>
        <v>6</v>
      </c>
      <c r="C872" s="6">
        <f t="shared" si="79"/>
        <v>12</v>
      </c>
      <c r="D872" s="6">
        <f t="shared" si="80"/>
        <v>1974</v>
      </c>
      <c r="E872" s="57">
        <f t="shared" si="81"/>
        <v>0</v>
      </c>
      <c r="F872" s="57">
        <f t="shared" si="83"/>
        <v>2612.6439999999984</v>
      </c>
      <c r="G872" s="57">
        <f t="shared" si="82"/>
        <v>6.0959999999999992</v>
      </c>
      <c r="H872" s="6">
        <v>0</v>
      </c>
      <c r="I872" s="6">
        <v>0.24</v>
      </c>
    </row>
    <row r="873" spans="1:9" x14ac:dyDescent="0.25">
      <c r="A873" s="12">
        <v>27370</v>
      </c>
      <c r="B873" s="6">
        <f t="shared" ref="B873:B936" si="84">+DAY(A873)</f>
        <v>7</v>
      </c>
      <c r="C873" s="6">
        <f t="shared" ref="C873:C936" si="85">+MONTH(A873)</f>
        <v>12</v>
      </c>
      <c r="D873" s="6">
        <f t="shared" ref="D873:D936" si="86">+YEAR(A873)</f>
        <v>1974</v>
      </c>
      <c r="E873" s="57">
        <f t="shared" si="81"/>
        <v>0</v>
      </c>
      <c r="F873" s="57">
        <f t="shared" si="83"/>
        <v>2612.6439999999984</v>
      </c>
      <c r="G873" s="57">
        <f t="shared" si="82"/>
        <v>6.35</v>
      </c>
      <c r="H873" s="6">
        <v>0</v>
      </c>
      <c r="I873" s="6">
        <v>0.25</v>
      </c>
    </row>
    <row r="874" spans="1:9" x14ac:dyDescent="0.25">
      <c r="A874" s="12">
        <v>27371</v>
      </c>
      <c r="B874" s="6">
        <f t="shared" si="84"/>
        <v>8</v>
      </c>
      <c r="C874" s="6">
        <f t="shared" si="85"/>
        <v>12</v>
      </c>
      <c r="D874" s="6">
        <f t="shared" si="86"/>
        <v>1974</v>
      </c>
      <c r="E874" s="57">
        <f t="shared" si="81"/>
        <v>0</v>
      </c>
      <c r="F874" s="57">
        <f t="shared" si="83"/>
        <v>2612.6439999999984</v>
      </c>
      <c r="G874" s="57">
        <f t="shared" si="82"/>
        <v>6.6040000000000001</v>
      </c>
      <c r="H874" s="6">
        <v>0</v>
      </c>
      <c r="I874" s="6">
        <v>0.26</v>
      </c>
    </row>
    <row r="875" spans="1:9" x14ac:dyDescent="0.25">
      <c r="A875" s="12">
        <v>27372</v>
      </c>
      <c r="B875" s="6">
        <f t="shared" si="84"/>
        <v>9</v>
      </c>
      <c r="C875" s="6">
        <f t="shared" si="85"/>
        <v>12</v>
      </c>
      <c r="D875" s="6">
        <f t="shared" si="86"/>
        <v>1974</v>
      </c>
      <c r="E875" s="57">
        <f t="shared" si="81"/>
        <v>0</v>
      </c>
      <c r="F875" s="57">
        <f t="shared" si="83"/>
        <v>2612.6439999999984</v>
      </c>
      <c r="G875" s="57">
        <f t="shared" si="82"/>
        <v>6.0959999999999992</v>
      </c>
      <c r="H875" s="6">
        <v>0</v>
      </c>
      <c r="I875" s="6">
        <v>0.24</v>
      </c>
    </row>
    <row r="876" spans="1:9" x14ac:dyDescent="0.25">
      <c r="A876" s="12">
        <v>27373</v>
      </c>
      <c r="B876" s="6">
        <f t="shared" si="84"/>
        <v>10</v>
      </c>
      <c r="C876" s="6">
        <f t="shared" si="85"/>
        <v>12</v>
      </c>
      <c r="D876" s="6">
        <f t="shared" si="86"/>
        <v>1974</v>
      </c>
      <c r="E876" s="57">
        <f t="shared" si="81"/>
        <v>0</v>
      </c>
      <c r="F876" s="57">
        <f t="shared" si="83"/>
        <v>2612.6439999999984</v>
      </c>
      <c r="G876" s="57">
        <f t="shared" si="82"/>
        <v>7.1120000000000001</v>
      </c>
      <c r="H876" s="6">
        <v>0</v>
      </c>
      <c r="I876" s="6">
        <v>0.28000000000000003</v>
      </c>
    </row>
    <row r="877" spans="1:9" x14ac:dyDescent="0.25">
      <c r="A877" s="12">
        <v>27374</v>
      </c>
      <c r="B877" s="6">
        <f t="shared" si="84"/>
        <v>11</v>
      </c>
      <c r="C877" s="6">
        <f t="shared" si="85"/>
        <v>12</v>
      </c>
      <c r="D877" s="6">
        <f t="shared" si="86"/>
        <v>1974</v>
      </c>
      <c r="E877" s="57">
        <f t="shared" si="81"/>
        <v>0</v>
      </c>
      <c r="F877" s="57">
        <f t="shared" si="83"/>
        <v>2612.6439999999984</v>
      </c>
      <c r="G877" s="57">
        <f t="shared" si="82"/>
        <v>7.1120000000000001</v>
      </c>
      <c r="H877" s="6">
        <v>0</v>
      </c>
      <c r="I877" s="6">
        <v>0.28000000000000003</v>
      </c>
    </row>
    <row r="878" spans="1:9" x14ac:dyDescent="0.25">
      <c r="A878" s="12">
        <v>27375</v>
      </c>
      <c r="B878" s="6">
        <f t="shared" si="84"/>
        <v>12</v>
      </c>
      <c r="C878" s="6">
        <f t="shared" si="85"/>
        <v>12</v>
      </c>
      <c r="D878" s="6">
        <f t="shared" si="86"/>
        <v>1974</v>
      </c>
      <c r="E878" s="57">
        <f t="shared" si="81"/>
        <v>0</v>
      </c>
      <c r="F878" s="57">
        <f t="shared" si="83"/>
        <v>2612.6439999999984</v>
      </c>
      <c r="G878" s="57">
        <f t="shared" si="82"/>
        <v>6.8579999999999997</v>
      </c>
      <c r="H878" s="6">
        <v>0</v>
      </c>
      <c r="I878" s="6">
        <v>0.27</v>
      </c>
    </row>
    <row r="879" spans="1:9" x14ac:dyDescent="0.25">
      <c r="A879" s="12">
        <v>27376</v>
      </c>
      <c r="B879" s="6">
        <f t="shared" si="84"/>
        <v>13</v>
      </c>
      <c r="C879" s="6">
        <f t="shared" si="85"/>
        <v>12</v>
      </c>
      <c r="D879" s="6">
        <f t="shared" si="86"/>
        <v>1974</v>
      </c>
      <c r="E879" s="57">
        <f t="shared" ref="E879:E942" si="87">+H879*25.4</f>
        <v>0</v>
      </c>
      <c r="F879" s="57">
        <f t="shared" si="83"/>
        <v>2612.6439999999984</v>
      </c>
      <c r="G879" s="57">
        <f t="shared" ref="G879:G942" si="88">+I879*25.4</f>
        <v>6.35</v>
      </c>
      <c r="H879" s="6">
        <v>0</v>
      </c>
      <c r="I879" s="6">
        <v>0.25</v>
      </c>
    </row>
    <row r="880" spans="1:9" x14ac:dyDescent="0.25">
      <c r="A880" s="12">
        <v>27377</v>
      </c>
      <c r="B880" s="6">
        <f t="shared" si="84"/>
        <v>14</v>
      </c>
      <c r="C880" s="6">
        <f t="shared" si="85"/>
        <v>12</v>
      </c>
      <c r="D880" s="6">
        <f t="shared" si="86"/>
        <v>1974</v>
      </c>
      <c r="E880" s="57">
        <f t="shared" si="87"/>
        <v>0</v>
      </c>
      <c r="F880" s="57">
        <f t="shared" ref="F880:F943" si="89">+E880+F879</f>
        <v>2612.6439999999984</v>
      </c>
      <c r="G880" s="57">
        <f t="shared" si="88"/>
        <v>5.08</v>
      </c>
      <c r="H880" s="6">
        <v>0</v>
      </c>
      <c r="I880" s="6">
        <v>0.2</v>
      </c>
    </row>
    <row r="881" spans="1:9" x14ac:dyDescent="0.25">
      <c r="A881" s="12">
        <v>27378</v>
      </c>
      <c r="B881" s="6">
        <f t="shared" si="84"/>
        <v>15</v>
      </c>
      <c r="C881" s="6">
        <f t="shared" si="85"/>
        <v>12</v>
      </c>
      <c r="D881" s="6">
        <f t="shared" si="86"/>
        <v>1974</v>
      </c>
      <c r="E881" s="57">
        <f t="shared" si="87"/>
        <v>0</v>
      </c>
      <c r="F881" s="57">
        <f t="shared" si="89"/>
        <v>2612.6439999999984</v>
      </c>
      <c r="G881" s="57">
        <f t="shared" si="88"/>
        <v>6.35</v>
      </c>
      <c r="H881" s="6">
        <v>0</v>
      </c>
      <c r="I881" s="6">
        <v>0.25</v>
      </c>
    </row>
    <row r="882" spans="1:9" x14ac:dyDescent="0.25">
      <c r="A882" s="12">
        <v>27379</v>
      </c>
      <c r="B882" s="6">
        <f t="shared" si="84"/>
        <v>16</v>
      </c>
      <c r="C882" s="6">
        <f t="shared" si="85"/>
        <v>12</v>
      </c>
      <c r="D882" s="6">
        <f t="shared" si="86"/>
        <v>1974</v>
      </c>
      <c r="E882" s="57">
        <f t="shared" si="87"/>
        <v>0</v>
      </c>
      <c r="F882" s="57">
        <f t="shared" si="89"/>
        <v>2612.6439999999984</v>
      </c>
      <c r="G882" s="57">
        <f t="shared" si="88"/>
        <v>6.6040000000000001</v>
      </c>
      <c r="H882" s="6">
        <v>0</v>
      </c>
      <c r="I882" s="6">
        <v>0.26</v>
      </c>
    </row>
    <row r="883" spans="1:9" x14ac:dyDescent="0.25">
      <c r="A883" s="12">
        <v>27380</v>
      </c>
      <c r="B883" s="6">
        <f t="shared" si="84"/>
        <v>17</v>
      </c>
      <c r="C883" s="6">
        <f t="shared" si="85"/>
        <v>12</v>
      </c>
      <c r="D883" s="6">
        <f t="shared" si="86"/>
        <v>1974</v>
      </c>
      <c r="E883" s="57">
        <f t="shared" si="87"/>
        <v>0</v>
      </c>
      <c r="F883" s="57">
        <f t="shared" si="89"/>
        <v>2612.6439999999984</v>
      </c>
      <c r="G883" s="57">
        <f t="shared" si="88"/>
        <v>6.0959999999999992</v>
      </c>
      <c r="H883" s="6">
        <v>0</v>
      </c>
      <c r="I883" s="6">
        <v>0.24</v>
      </c>
    </row>
    <row r="884" spans="1:9" x14ac:dyDescent="0.25">
      <c r="A884" s="12">
        <v>27381</v>
      </c>
      <c r="B884" s="6">
        <f t="shared" si="84"/>
        <v>18</v>
      </c>
      <c r="C884" s="6">
        <f t="shared" si="85"/>
        <v>12</v>
      </c>
      <c r="D884" s="6">
        <f t="shared" si="86"/>
        <v>1974</v>
      </c>
      <c r="E884" s="57">
        <f t="shared" si="87"/>
        <v>0</v>
      </c>
      <c r="F884" s="57">
        <f t="shared" si="89"/>
        <v>2612.6439999999984</v>
      </c>
      <c r="G884" s="57">
        <f t="shared" si="88"/>
        <v>6.0959999999999992</v>
      </c>
      <c r="H884" s="6">
        <v>0</v>
      </c>
      <c r="I884" s="6">
        <v>0.24</v>
      </c>
    </row>
    <row r="885" spans="1:9" x14ac:dyDescent="0.25">
      <c r="A885" s="12">
        <v>27382</v>
      </c>
      <c r="B885" s="6">
        <f t="shared" si="84"/>
        <v>19</v>
      </c>
      <c r="C885" s="6">
        <f t="shared" si="85"/>
        <v>12</v>
      </c>
      <c r="D885" s="6">
        <f t="shared" si="86"/>
        <v>1974</v>
      </c>
      <c r="E885" s="57">
        <f t="shared" si="87"/>
        <v>0</v>
      </c>
      <c r="F885" s="57">
        <f t="shared" si="89"/>
        <v>2612.6439999999984</v>
      </c>
      <c r="G885" s="57">
        <f t="shared" si="88"/>
        <v>6.6040000000000001</v>
      </c>
      <c r="H885" s="6">
        <v>0</v>
      </c>
      <c r="I885" s="6">
        <v>0.26</v>
      </c>
    </row>
    <row r="886" spans="1:9" x14ac:dyDescent="0.25">
      <c r="A886" s="12">
        <v>27383</v>
      </c>
      <c r="B886" s="6">
        <f t="shared" si="84"/>
        <v>20</v>
      </c>
      <c r="C886" s="6">
        <f t="shared" si="85"/>
        <v>12</v>
      </c>
      <c r="D886" s="6">
        <f t="shared" si="86"/>
        <v>1974</v>
      </c>
      <c r="E886" s="57">
        <f t="shared" si="87"/>
        <v>0</v>
      </c>
      <c r="F886" s="57">
        <f t="shared" si="89"/>
        <v>2612.6439999999984</v>
      </c>
      <c r="G886" s="57">
        <f t="shared" si="88"/>
        <v>6.35</v>
      </c>
      <c r="H886" s="6">
        <v>0</v>
      </c>
      <c r="I886" s="6">
        <v>0.25</v>
      </c>
    </row>
    <row r="887" spans="1:9" x14ac:dyDescent="0.25">
      <c r="A887" s="12">
        <v>27384</v>
      </c>
      <c r="B887" s="6">
        <f t="shared" si="84"/>
        <v>21</v>
      </c>
      <c r="C887" s="6">
        <f t="shared" si="85"/>
        <v>12</v>
      </c>
      <c r="D887" s="6">
        <f t="shared" si="86"/>
        <v>1974</v>
      </c>
      <c r="E887" s="57">
        <f t="shared" si="87"/>
        <v>0</v>
      </c>
      <c r="F887" s="57">
        <f t="shared" si="89"/>
        <v>2612.6439999999984</v>
      </c>
      <c r="G887" s="57">
        <f t="shared" si="88"/>
        <v>6.35</v>
      </c>
      <c r="H887" s="6">
        <v>0</v>
      </c>
      <c r="I887" s="6">
        <v>0.25</v>
      </c>
    </row>
    <row r="888" spans="1:9" x14ac:dyDescent="0.25">
      <c r="A888" s="12">
        <v>27385</v>
      </c>
      <c r="B888" s="6">
        <f t="shared" si="84"/>
        <v>22</v>
      </c>
      <c r="C888" s="6">
        <f t="shared" si="85"/>
        <v>12</v>
      </c>
      <c r="D888" s="6">
        <f t="shared" si="86"/>
        <v>1974</v>
      </c>
      <c r="E888" s="57">
        <f t="shared" si="87"/>
        <v>0</v>
      </c>
      <c r="F888" s="57">
        <f t="shared" si="89"/>
        <v>2612.6439999999984</v>
      </c>
      <c r="G888" s="57">
        <f t="shared" si="88"/>
        <v>6.0959999999999992</v>
      </c>
      <c r="H888" s="6">
        <v>0</v>
      </c>
      <c r="I888" s="6">
        <v>0.24</v>
      </c>
    </row>
    <row r="889" spans="1:9" x14ac:dyDescent="0.25">
      <c r="A889" s="12">
        <v>27386</v>
      </c>
      <c r="B889" s="6">
        <f t="shared" si="84"/>
        <v>23</v>
      </c>
      <c r="C889" s="6">
        <f t="shared" si="85"/>
        <v>12</v>
      </c>
      <c r="D889" s="6">
        <f t="shared" si="86"/>
        <v>1974</v>
      </c>
      <c r="E889" s="57">
        <f t="shared" si="87"/>
        <v>0</v>
      </c>
      <c r="F889" s="57">
        <f t="shared" si="89"/>
        <v>2612.6439999999984</v>
      </c>
      <c r="G889" s="57">
        <f t="shared" si="88"/>
        <v>6.6040000000000001</v>
      </c>
      <c r="H889" s="6">
        <v>0</v>
      </c>
      <c r="I889" s="6">
        <v>0.26</v>
      </c>
    </row>
    <row r="890" spans="1:9" x14ac:dyDescent="0.25">
      <c r="A890" s="12">
        <v>27387</v>
      </c>
      <c r="B890" s="6">
        <f t="shared" si="84"/>
        <v>24</v>
      </c>
      <c r="C890" s="6">
        <f t="shared" si="85"/>
        <v>12</v>
      </c>
      <c r="D890" s="6">
        <f t="shared" si="86"/>
        <v>1974</v>
      </c>
      <c r="E890" s="57">
        <f t="shared" si="87"/>
        <v>0</v>
      </c>
      <c r="F890" s="57">
        <f t="shared" si="89"/>
        <v>2612.6439999999984</v>
      </c>
      <c r="G890" s="57">
        <f t="shared" si="88"/>
        <v>6.6040000000000001</v>
      </c>
      <c r="H890" s="6">
        <v>0</v>
      </c>
      <c r="I890" s="6">
        <v>0.26</v>
      </c>
    </row>
    <row r="891" spans="1:9" x14ac:dyDescent="0.25">
      <c r="A891" s="12">
        <v>27388</v>
      </c>
      <c r="B891" s="6">
        <f t="shared" si="84"/>
        <v>25</v>
      </c>
      <c r="C891" s="6">
        <f t="shared" si="85"/>
        <v>12</v>
      </c>
      <c r="D891" s="6">
        <f t="shared" si="86"/>
        <v>1974</v>
      </c>
      <c r="E891" s="57">
        <f t="shared" si="87"/>
        <v>0</v>
      </c>
      <c r="F891" s="57">
        <f t="shared" si="89"/>
        <v>2612.6439999999984</v>
      </c>
      <c r="G891" s="57">
        <f t="shared" si="88"/>
        <v>7.1120000000000001</v>
      </c>
      <c r="H891" s="6">
        <v>0</v>
      </c>
      <c r="I891" s="6">
        <v>0.28000000000000003</v>
      </c>
    </row>
    <row r="892" spans="1:9" x14ac:dyDescent="0.25">
      <c r="A892" s="12">
        <v>27389</v>
      </c>
      <c r="B892" s="6">
        <f t="shared" si="84"/>
        <v>26</v>
      </c>
      <c r="C892" s="6">
        <f t="shared" si="85"/>
        <v>12</v>
      </c>
      <c r="D892" s="6">
        <f t="shared" si="86"/>
        <v>1974</v>
      </c>
      <c r="E892" s="57">
        <f t="shared" si="87"/>
        <v>0</v>
      </c>
      <c r="F892" s="57">
        <f t="shared" si="89"/>
        <v>2612.6439999999984</v>
      </c>
      <c r="G892" s="57">
        <f t="shared" si="88"/>
        <v>7.1120000000000001</v>
      </c>
      <c r="H892" s="6">
        <v>0</v>
      </c>
      <c r="I892" s="6">
        <v>0.28000000000000003</v>
      </c>
    </row>
    <row r="893" spans="1:9" x14ac:dyDescent="0.25">
      <c r="A893" s="12">
        <v>27390</v>
      </c>
      <c r="B893" s="6">
        <f t="shared" si="84"/>
        <v>27</v>
      </c>
      <c r="C893" s="6">
        <f t="shared" si="85"/>
        <v>12</v>
      </c>
      <c r="D893" s="6">
        <f t="shared" si="86"/>
        <v>1974</v>
      </c>
      <c r="E893" s="57">
        <f t="shared" si="87"/>
        <v>0</v>
      </c>
      <c r="F893" s="57">
        <f t="shared" si="89"/>
        <v>2612.6439999999984</v>
      </c>
      <c r="G893" s="57">
        <f t="shared" si="88"/>
        <v>6.8579999999999997</v>
      </c>
      <c r="H893" s="6">
        <v>0</v>
      </c>
      <c r="I893" s="6">
        <v>0.27</v>
      </c>
    </row>
    <row r="894" spans="1:9" x14ac:dyDescent="0.25">
      <c r="A894" s="12">
        <v>27391</v>
      </c>
      <c r="B894" s="6">
        <f t="shared" si="84"/>
        <v>28</v>
      </c>
      <c r="C894" s="6">
        <f t="shared" si="85"/>
        <v>12</v>
      </c>
      <c r="D894" s="6">
        <f t="shared" si="86"/>
        <v>1974</v>
      </c>
      <c r="E894" s="57">
        <f t="shared" si="87"/>
        <v>0</v>
      </c>
      <c r="F894" s="57">
        <f t="shared" si="89"/>
        <v>2612.6439999999984</v>
      </c>
      <c r="G894" s="57">
        <f t="shared" si="88"/>
        <v>6.6040000000000001</v>
      </c>
      <c r="H894" s="6">
        <v>0</v>
      </c>
      <c r="I894" s="6">
        <v>0.26</v>
      </c>
    </row>
    <row r="895" spans="1:9" x14ac:dyDescent="0.25">
      <c r="A895" s="12">
        <v>27392</v>
      </c>
      <c r="B895" s="6">
        <f t="shared" si="84"/>
        <v>29</v>
      </c>
      <c r="C895" s="6">
        <f t="shared" si="85"/>
        <v>12</v>
      </c>
      <c r="D895" s="6">
        <f t="shared" si="86"/>
        <v>1974</v>
      </c>
      <c r="E895" s="57">
        <f t="shared" si="87"/>
        <v>0</v>
      </c>
      <c r="F895" s="57">
        <f t="shared" si="89"/>
        <v>2612.6439999999984</v>
      </c>
      <c r="G895" s="57">
        <f t="shared" si="88"/>
        <v>6.8579999999999997</v>
      </c>
      <c r="H895" s="6">
        <v>0</v>
      </c>
      <c r="I895" s="6">
        <v>0.27</v>
      </c>
    </row>
    <row r="896" spans="1:9" x14ac:dyDescent="0.25">
      <c r="A896" s="12">
        <v>27393</v>
      </c>
      <c r="B896" s="6">
        <f t="shared" si="84"/>
        <v>30</v>
      </c>
      <c r="C896" s="6">
        <f t="shared" si="85"/>
        <v>12</v>
      </c>
      <c r="D896" s="6">
        <f t="shared" si="86"/>
        <v>1974</v>
      </c>
      <c r="E896" s="57">
        <f t="shared" si="87"/>
        <v>0</v>
      </c>
      <c r="F896" s="57">
        <f t="shared" si="89"/>
        <v>2612.6439999999984</v>
      </c>
      <c r="G896" s="57">
        <f t="shared" si="88"/>
        <v>6.6040000000000001</v>
      </c>
      <c r="H896" s="6">
        <v>0</v>
      </c>
      <c r="I896" s="6">
        <v>0.26</v>
      </c>
    </row>
    <row r="897" spans="1:9" x14ac:dyDescent="0.25">
      <c r="A897" s="12">
        <v>27394</v>
      </c>
      <c r="B897" s="6">
        <f t="shared" si="84"/>
        <v>31</v>
      </c>
      <c r="C897" s="6">
        <f t="shared" si="85"/>
        <v>12</v>
      </c>
      <c r="D897" s="6">
        <f t="shared" si="86"/>
        <v>1974</v>
      </c>
      <c r="E897" s="57">
        <f t="shared" si="87"/>
        <v>0</v>
      </c>
      <c r="F897" s="57">
        <f t="shared" si="89"/>
        <v>2612.6439999999984</v>
      </c>
      <c r="G897" s="57">
        <f t="shared" si="88"/>
        <v>6.0959999999999992</v>
      </c>
      <c r="H897" s="6">
        <v>0</v>
      </c>
      <c r="I897" s="6">
        <v>0.24</v>
      </c>
    </row>
    <row r="898" spans="1:9" x14ac:dyDescent="0.25">
      <c r="A898" s="12">
        <v>27395</v>
      </c>
      <c r="B898" s="6">
        <f t="shared" si="84"/>
        <v>1</v>
      </c>
      <c r="C898" s="6">
        <f t="shared" si="85"/>
        <v>1</v>
      </c>
      <c r="D898" s="6">
        <f t="shared" si="86"/>
        <v>1975</v>
      </c>
      <c r="E898" s="57">
        <f t="shared" si="87"/>
        <v>0</v>
      </c>
      <c r="F898" s="57">
        <f>+E898</f>
        <v>0</v>
      </c>
      <c r="G898" s="57">
        <f t="shared" si="88"/>
        <v>6.35</v>
      </c>
      <c r="H898" s="6">
        <v>0</v>
      </c>
      <c r="I898" s="6">
        <v>0.25</v>
      </c>
    </row>
    <row r="899" spans="1:9" x14ac:dyDescent="0.25">
      <c r="A899" s="12">
        <v>27396</v>
      </c>
      <c r="B899" s="6">
        <f t="shared" si="84"/>
        <v>2</v>
      </c>
      <c r="C899" s="6">
        <f t="shared" si="85"/>
        <v>1</v>
      </c>
      <c r="D899" s="6">
        <f t="shared" si="86"/>
        <v>1975</v>
      </c>
      <c r="E899" s="57">
        <f t="shared" si="87"/>
        <v>0</v>
      </c>
      <c r="F899" s="57">
        <f t="shared" si="89"/>
        <v>0</v>
      </c>
      <c r="G899" s="57">
        <f t="shared" si="88"/>
        <v>6.35</v>
      </c>
      <c r="H899" s="6">
        <v>0</v>
      </c>
      <c r="I899" s="6">
        <v>0.25</v>
      </c>
    </row>
    <row r="900" spans="1:9" x14ac:dyDescent="0.25">
      <c r="A900" s="12">
        <v>27397</v>
      </c>
      <c r="B900" s="6">
        <f t="shared" si="84"/>
        <v>3</v>
      </c>
      <c r="C900" s="6">
        <f t="shared" si="85"/>
        <v>1</v>
      </c>
      <c r="D900" s="6">
        <f t="shared" si="86"/>
        <v>1975</v>
      </c>
      <c r="E900" s="57">
        <f t="shared" si="87"/>
        <v>0</v>
      </c>
      <c r="F900" s="57">
        <f t="shared" si="89"/>
        <v>0</v>
      </c>
      <c r="G900" s="57">
        <f t="shared" si="88"/>
        <v>6.8579999999999997</v>
      </c>
      <c r="H900" s="6">
        <v>0</v>
      </c>
      <c r="I900" s="6">
        <v>0.27</v>
      </c>
    </row>
    <row r="901" spans="1:9" x14ac:dyDescent="0.25">
      <c r="A901" s="12">
        <v>27398</v>
      </c>
      <c r="B901" s="6">
        <f t="shared" si="84"/>
        <v>4</v>
      </c>
      <c r="C901" s="6">
        <f t="shared" si="85"/>
        <v>1</v>
      </c>
      <c r="D901" s="6">
        <f t="shared" si="86"/>
        <v>1975</v>
      </c>
      <c r="E901" s="57">
        <f t="shared" si="87"/>
        <v>0</v>
      </c>
      <c r="F901" s="57">
        <f t="shared" si="89"/>
        <v>0</v>
      </c>
      <c r="G901" s="57">
        <f t="shared" si="88"/>
        <v>6.8579999999999997</v>
      </c>
      <c r="H901" s="6">
        <v>0</v>
      </c>
      <c r="I901" s="6">
        <v>0.27</v>
      </c>
    </row>
    <row r="902" spans="1:9" x14ac:dyDescent="0.25">
      <c r="A902" s="12">
        <v>27399</v>
      </c>
      <c r="B902" s="6">
        <f t="shared" si="84"/>
        <v>5</v>
      </c>
      <c r="C902" s="6">
        <f t="shared" si="85"/>
        <v>1</v>
      </c>
      <c r="D902" s="6">
        <f t="shared" si="86"/>
        <v>1975</v>
      </c>
      <c r="E902" s="57">
        <f t="shared" si="87"/>
        <v>0</v>
      </c>
      <c r="F902" s="57">
        <f t="shared" si="89"/>
        <v>0</v>
      </c>
      <c r="G902" s="57">
        <f t="shared" si="88"/>
        <v>6.8579999999999997</v>
      </c>
      <c r="H902" s="6">
        <v>0</v>
      </c>
      <c r="I902" s="6">
        <v>0.27</v>
      </c>
    </row>
    <row r="903" spans="1:9" x14ac:dyDescent="0.25">
      <c r="A903" s="12">
        <v>27400</v>
      </c>
      <c r="B903" s="6">
        <f t="shared" si="84"/>
        <v>6</v>
      </c>
      <c r="C903" s="6">
        <f t="shared" si="85"/>
        <v>1</v>
      </c>
      <c r="D903" s="6">
        <f t="shared" si="86"/>
        <v>1975</v>
      </c>
      <c r="E903" s="57">
        <f t="shared" si="87"/>
        <v>0</v>
      </c>
      <c r="F903" s="57">
        <f t="shared" si="89"/>
        <v>0</v>
      </c>
      <c r="G903" s="57">
        <f t="shared" si="88"/>
        <v>6.35</v>
      </c>
      <c r="H903" s="6">
        <v>0</v>
      </c>
      <c r="I903" s="6">
        <v>0.25</v>
      </c>
    </row>
    <row r="904" spans="1:9" x14ac:dyDescent="0.25">
      <c r="A904" s="12">
        <v>27401</v>
      </c>
      <c r="B904" s="6">
        <f t="shared" si="84"/>
        <v>7</v>
      </c>
      <c r="C904" s="6">
        <f t="shared" si="85"/>
        <v>1</v>
      </c>
      <c r="D904" s="6">
        <f t="shared" si="86"/>
        <v>1975</v>
      </c>
      <c r="E904" s="57">
        <f t="shared" si="87"/>
        <v>0</v>
      </c>
      <c r="F904" s="57">
        <f t="shared" si="89"/>
        <v>0</v>
      </c>
      <c r="G904" s="57">
        <f t="shared" si="88"/>
        <v>6.0959999999999992</v>
      </c>
      <c r="H904" s="6">
        <v>0</v>
      </c>
      <c r="I904" s="6">
        <v>0.24</v>
      </c>
    </row>
    <row r="905" spans="1:9" x14ac:dyDescent="0.25">
      <c r="A905" s="12">
        <v>27402</v>
      </c>
      <c r="B905" s="6">
        <f t="shared" si="84"/>
        <v>8</v>
      </c>
      <c r="C905" s="6">
        <f t="shared" si="85"/>
        <v>1</v>
      </c>
      <c r="D905" s="6">
        <f t="shared" si="86"/>
        <v>1975</v>
      </c>
      <c r="E905" s="57">
        <f t="shared" si="87"/>
        <v>0</v>
      </c>
      <c r="F905" s="57">
        <f t="shared" si="89"/>
        <v>0</v>
      </c>
      <c r="G905" s="57">
        <f t="shared" si="88"/>
        <v>6.6040000000000001</v>
      </c>
      <c r="H905" s="6">
        <v>0</v>
      </c>
      <c r="I905" s="6">
        <v>0.26</v>
      </c>
    </row>
    <row r="906" spans="1:9" x14ac:dyDescent="0.25">
      <c r="A906" s="12">
        <v>27403</v>
      </c>
      <c r="B906" s="6">
        <f t="shared" si="84"/>
        <v>9</v>
      </c>
      <c r="C906" s="6">
        <f t="shared" si="85"/>
        <v>1</v>
      </c>
      <c r="D906" s="6">
        <f t="shared" si="86"/>
        <v>1975</v>
      </c>
      <c r="E906" s="57">
        <f t="shared" si="87"/>
        <v>0</v>
      </c>
      <c r="F906" s="57">
        <f t="shared" si="89"/>
        <v>0</v>
      </c>
      <c r="G906" s="57">
        <f t="shared" si="88"/>
        <v>5.3339999999999996</v>
      </c>
      <c r="H906" s="6">
        <v>0</v>
      </c>
      <c r="I906" s="6">
        <v>0.21</v>
      </c>
    </row>
    <row r="907" spans="1:9" x14ac:dyDescent="0.25">
      <c r="A907" s="12">
        <v>27404</v>
      </c>
      <c r="B907" s="6">
        <f t="shared" si="84"/>
        <v>10</v>
      </c>
      <c r="C907" s="6">
        <f t="shared" si="85"/>
        <v>1</v>
      </c>
      <c r="D907" s="6">
        <f t="shared" si="86"/>
        <v>1975</v>
      </c>
      <c r="E907" s="57">
        <f t="shared" si="87"/>
        <v>0</v>
      </c>
      <c r="F907" s="57">
        <f t="shared" si="89"/>
        <v>0</v>
      </c>
      <c r="G907" s="57">
        <f t="shared" si="88"/>
        <v>6.0959999999999992</v>
      </c>
      <c r="H907" s="6">
        <v>0</v>
      </c>
      <c r="I907" s="6">
        <v>0.24</v>
      </c>
    </row>
    <row r="908" spans="1:9" x14ac:dyDescent="0.25">
      <c r="A908" s="12">
        <v>27405</v>
      </c>
      <c r="B908" s="6">
        <f t="shared" si="84"/>
        <v>11</v>
      </c>
      <c r="C908" s="6">
        <f t="shared" si="85"/>
        <v>1</v>
      </c>
      <c r="D908" s="6">
        <f t="shared" si="86"/>
        <v>1975</v>
      </c>
      <c r="E908" s="57">
        <f t="shared" si="87"/>
        <v>0</v>
      </c>
      <c r="F908" s="57">
        <f t="shared" si="89"/>
        <v>0</v>
      </c>
      <c r="G908" s="57">
        <f t="shared" si="88"/>
        <v>5.8419999999999996</v>
      </c>
      <c r="H908" s="6">
        <v>0</v>
      </c>
      <c r="I908" s="6">
        <v>0.23</v>
      </c>
    </row>
    <row r="909" spans="1:9" x14ac:dyDescent="0.25">
      <c r="A909" s="12">
        <v>27406</v>
      </c>
      <c r="B909" s="6">
        <f t="shared" si="84"/>
        <v>12</v>
      </c>
      <c r="C909" s="6">
        <f t="shared" si="85"/>
        <v>1</v>
      </c>
      <c r="D909" s="6">
        <f t="shared" si="86"/>
        <v>1975</v>
      </c>
      <c r="E909" s="57">
        <f t="shared" si="87"/>
        <v>0</v>
      </c>
      <c r="F909" s="57">
        <f t="shared" si="89"/>
        <v>0</v>
      </c>
      <c r="G909" s="57">
        <f t="shared" si="88"/>
        <v>6.6040000000000001</v>
      </c>
      <c r="H909" s="6">
        <v>0</v>
      </c>
      <c r="I909" s="6">
        <v>0.26</v>
      </c>
    </row>
    <row r="910" spans="1:9" x14ac:dyDescent="0.25">
      <c r="A910" s="12">
        <v>27407</v>
      </c>
      <c r="B910" s="6">
        <f t="shared" si="84"/>
        <v>13</v>
      </c>
      <c r="C910" s="6">
        <f t="shared" si="85"/>
        <v>1</v>
      </c>
      <c r="D910" s="6">
        <f t="shared" si="86"/>
        <v>1975</v>
      </c>
      <c r="E910" s="57">
        <f t="shared" si="87"/>
        <v>0</v>
      </c>
      <c r="F910" s="57">
        <f t="shared" si="89"/>
        <v>0</v>
      </c>
      <c r="G910" s="57">
        <f t="shared" si="88"/>
        <v>6.0959999999999992</v>
      </c>
      <c r="H910" s="6">
        <v>0</v>
      </c>
      <c r="I910" s="6">
        <v>0.24</v>
      </c>
    </row>
    <row r="911" spans="1:9" x14ac:dyDescent="0.25">
      <c r="A911" s="12">
        <v>27408</v>
      </c>
      <c r="B911" s="6">
        <f t="shared" si="84"/>
        <v>14</v>
      </c>
      <c r="C911" s="6">
        <f t="shared" si="85"/>
        <v>1</v>
      </c>
      <c r="D911" s="6">
        <f t="shared" si="86"/>
        <v>1975</v>
      </c>
      <c r="E911" s="57">
        <f t="shared" si="87"/>
        <v>0</v>
      </c>
      <c r="F911" s="57">
        <f t="shared" si="89"/>
        <v>0</v>
      </c>
      <c r="G911" s="57">
        <f t="shared" si="88"/>
        <v>6.35</v>
      </c>
      <c r="H911" s="6">
        <v>0</v>
      </c>
      <c r="I911" s="6">
        <v>0.25</v>
      </c>
    </row>
    <row r="912" spans="1:9" x14ac:dyDescent="0.25">
      <c r="A912" s="12">
        <v>27409</v>
      </c>
      <c r="B912" s="6">
        <f t="shared" si="84"/>
        <v>15</v>
      </c>
      <c r="C912" s="6">
        <f t="shared" si="85"/>
        <v>1</v>
      </c>
      <c r="D912" s="6">
        <f t="shared" si="86"/>
        <v>1975</v>
      </c>
      <c r="E912" s="57">
        <f t="shared" si="87"/>
        <v>0</v>
      </c>
      <c r="F912" s="57">
        <f t="shared" si="89"/>
        <v>0</v>
      </c>
      <c r="G912" s="57">
        <f t="shared" si="88"/>
        <v>6.0959999999999992</v>
      </c>
      <c r="H912" s="6">
        <v>0</v>
      </c>
      <c r="I912" s="6">
        <v>0.24</v>
      </c>
    </row>
    <row r="913" spans="1:9" x14ac:dyDescent="0.25">
      <c r="A913" s="12">
        <v>27410</v>
      </c>
      <c r="B913" s="6">
        <f t="shared" si="84"/>
        <v>16</v>
      </c>
      <c r="C913" s="6">
        <f t="shared" si="85"/>
        <v>1</v>
      </c>
      <c r="D913" s="6">
        <f t="shared" si="86"/>
        <v>1975</v>
      </c>
      <c r="E913" s="57">
        <f t="shared" si="87"/>
        <v>0</v>
      </c>
      <c r="F913" s="57">
        <f t="shared" si="89"/>
        <v>0</v>
      </c>
      <c r="G913" s="57">
        <f t="shared" si="88"/>
        <v>6.8579999999999997</v>
      </c>
      <c r="H913" s="6">
        <v>0</v>
      </c>
      <c r="I913" s="6">
        <v>0.27</v>
      </c>
    </row>
    <row r="914" spans="1:9" x14ac:dyDescent="0.25">
      <c r="A914" s="12">
        <v>27411</v>
      </c>
      <c r="B914" s="6">
        <f t="shared" si="84"/>
        <v>17</v>
      </c>
      <c r="C914" s="6">
        <f t="shared" si="85"/>
        <v>1</v>
      </c>
      <c r="D914" s="6">
        <f t="shared" si="86"/>
        <v>1975</v>
      </c>
      <c r="E914" s="57">
        <f t="shared" si="87"/>
        <v>0</v>
      </c>
      <c r="F914" s="57">
        <f t="shared" si="89"/>
        <v>0</v>
      </c>
      <c r="G914" s="57">
        <f t="shared" si="88"/>
        <v>6.8579999999999997</v>
      </c>
      <c r="H914" s="6">
        <v>0</v>
      </c>
      <c r="I914" s="6">
        <v>0.27</v>
      </c>
    </row>
    <row r="915" spans="1:9" x14ac:dyDescent="0.25">
      <c r="A915" s="12">
        <v>27412</v>
      </c>
      <c r="B915" s="6">
        <f t="shared" si="84"/>
        <v>18</v>
      </c>
      <c r="C915" s="6">
        <f t="shared" si="85"/>
        <v>1</v>
      </c>
      <c r="D915" s="6">
        <f t="shared" si="86"/>
        <v>1975</v>
      </c>
      <c r="E915" s="57">
        <f t="shared" si="87"/>
        <v>0</v>
      </c>
      <c r="F915" s="57">
        <f t="shared" si="89"/>
        <v>0</v>
      </c>
      <c r="G915" s="57">
        <f t="shared" si="88"/>
        <v>6.6040000000000001</v>
      </c>
      <c r="H915" s="6">
        <v>0</v>
      </c>
      <c r="I915" s="6">
        <v>0.26</v>
      </c>
    </row>
    <row r="916" spans="1:9" x14ac:dyDescent="0.25">
      <c r="A916" s="12">
        <v>27413</v>
      </c>
      <c r="B916" s="6">
        <f t="shared" si="84"/>
        <v>19</v>
      </c>
      <c r="C916" s="6">
        <f t="shared" si="85"/>
        <v>1</v>
      </c>
      <c r="D916" s="6">
        <f t="shared" si="86"/>
        <v>1975</v>
      </c>
      <c r="E916" s="57">
        <f t="shared" si="87"/>
        <v>0</v>
      </c>
      <c r="F916" s="57">
        <f t="shared" si="89"/>
        <v>0</v>
      </c>
      <c r="G916" s="57">
        <f t="shared" si="88"/>
        <v>6.8579999999999997</v>
      </c>
      <c r="H916" s="6">
        <v>0</v>
      </c>
      <c r="I916" s="6">
        <v>0.27</v>
      </c>
    </row>
    <row r="917" spans="1:9" x14ac:dyDescent="0.25">
      <c r="A917" s="12">
        <v>27414</v>
      </c>
      <c r="B917" s="6">
        <f t="shared" si="84"/>
        <v>20</v>
      </c>
      <c r="C917" s="6">
        <f t="shared" si="85"/>
        <v>1</v>
      </c>
      <c r="D917" s="6">
        <f t="shared" si="86"/>
        <v>1975</v>
      </c>
      <c r="E917" s="57">
        <f t="shared" si="87"/>
        <v>0</v>
      </c>
      <c r="F917" s="57">
        <f t="shared" si="89"/>
        <v>0</v>
      </c>
      <c r="G917" s="57">
        <f t="shared" si="88"/>
        <v>6.6040000000000001</v>
      </c>
      <c r="H917" s="6">
        <v>0</v>
      </c>
      <c r="I917" s="6">
        <v>0.26</v>
      </c>
    </row>
    <row r="918" spans="1:9" x14ac:dyDescent="0.25">
      <c r="A918" s="12">
        <v>27415</v>
      </c>
      <c r="B918" s="6">
        <f t="shared" si="84"/>
        <v>21</v>
      </c>
      <c r="C918" s="6">
        <f t="shared" si="85"/>
        <v>1</v>
      </c>
      <c r="D918" s="6">
        <f t="shared" si="86"/>
        <v>1975</v>
      </c>
      <c r="E918" s="57">
        <f t="shared" si="87"/>
        <v>0</v>
      </c>
      <c r="F918" s="57">
        <f t="shared" si="89"/>
        <v>0</v>
      </c>
      <c r="G918" s="57">
        <f t="shared" si="88"/>
        <v>7.1120000000000001</v>
      </c>
      <c r="H918" s="6">
        <v>0</v>
      </c>
      <c r="I918" s="6">
        <v>0.28000000000000003</v>
      </c>
    </row>
    <row r="919" spans="1:9" x14ac:dyDescent="0.25">
      <c r="A919" s="12">
        <v>27416</v>
      </c>
      <c r="B919" s="6">
        <f t="shared" si="84"/>
        <v>22</v>
      </c>
      <c r="C919" s="6">
        <f t="shared" si="85"/>
        <v>1</v>
      </c>
      <c r="D919" s="6">
        <f t="shared" si="86"/>
        <v>1975</v>
      </c>
      <c r="E919" s="57">
        <f t="shared" si="87"/>
        <v>0</v>
      </c>
      <c r="F919" s="57">
        <f t="shared" si="89"/>
        <v>0</v>
      </c>
      <c r="G919" s="57">
        <f t="shared" si="88"/>
        <v>7.1120000000000001</v>
      </c>
      <c r="H919" s="6">
        <v>0</v>
      </c>
      <c r="I919" s="6">
        <v>0.28000000000000003</v>
      </c>
    </row>
    <row r="920" spans="1:9" x14ac:dyDescent="0.25">
      <c r="A920" s="12">
        <v>27417</v>
      </c>
      <c r="B920" s="6">
        <f t="shared" si="84"/>
        <v>23</v>
      </c>
      <c r="C920" s="6">
        <f t="shared" si="85"/>
        <v>1</v>
      </c>
      <c r="D920" s="6">
        <f t="shared" si="86"/>
        <v>1975</v>
      </c>
      <c r="E920" s="57">
        <f t="shared" si="87"/>
        <v>0</v>
      </c>
      <c r="F920" s="57">
        <f t="shared" si="89"/>
        <v>0</v>
      </c>
      <c r="G920" s="57">
        <f t="shared" si="88"/>
        <v>6.8579999999999997</v>
      </c>
      <c r="H920" s="6">
        <v>0</v>
      </c>
      <c r="I920" s="6">
        <v>0.27</v>
      </c>
    </row>
    <row r="921" spans="1:9" x14ac:dyDescent="0.25">
      <c r="A921" s="12">
        <v>27418</v>
      </c>
      <c r="B921" s="6">
        <f t="shared" si="84"/>
        <v>24</v>
      </c>
      <c r="C921" s="6">
        <f t="shared" si="85"/>
        <v>1</v>
      </c>
      <c r="D921" s="6">
        <f t="shared" si="86"/>
        <v>1975</v>
      </c>
      <c r="E921" s="57">
        <f t="shared" si="87"/>
        <v>0</v>
      </c>
      <c r="F921" s="57">
        <f t="shared" si="89"/>
        <v>0</v>
      </c>
      <c r="G921" s="57">
        <f t="shared" si="88"/>
        <v>6.0959999999999992</v>
      </c>
      <c r="H921" s="6">
        <v>0</v>
      </c>
      <c r="I921" s="6">
        <v>0.24</v>
      </c>
    </row>
    <row r="922" spans="1:9" x14ac:dyDescent="0.25">
      <c r="A922" s="12">
        <v>27419</v>
      </c>
      <c r="B922" s="6">
        <f t="shared" si="84"/>
        <v>25</v>
      </c>
      <c r="C922" s="6">
        <f t="shared" si="85"/>
        <v>1</v>
      </c>
      <c r="D922" s="6">
        <f t="shared" si="86"/>
        <v>1975</v>
      </c>
      <c r="E922" s="57">
        <f t="shared" si="87"/>
        <v>0</v>
      </c>
      <c r="F922" s="57">
        <f t="shared" si="89"/>
        <v>0</v>
      </c>
      <c r="G922" s="57">
        <f t="shared" si="88"/>
        <v>6.0959999999999992</v>
      </c>
      <c r="H922" s="6">
        <v>0</v>
      </c>
      <c r="I922" s="6">
        <v>0.24</v>
      </c>
    </row>
    <row r="923" spans="1:9" x14ac:dyDescent="0.25">
      <c r="A923" s="12">
        <v>27420</v>
      </c>
      <c r="B923" s="6">
        <f t="shared" si="84"/>
        <v>26</v>
      </c>
      <c r="C923" s="6">
        <f t="shared" si="85"/>
        <v>1</v>
      </c>
      <c r="D923" s="6">
        <f t="shared" si="86"/>
        <v>1975</v>
      </c>
      <c r="E923" s="57">
        <f t="shared" si="87"/>
        <v>0</v>
      </c>
      <c r="F923" s="57">
        <f t="shared" si="89"/>
        <v>0</v>
      </c>
      <c r="G923" s="57">
        <f t="shared" si="88"/>
        <v>6.8579999999999997</v>
      </c>
      <c r="H923" s="6">
        <v>0</v>
      </c>
      <c r="I923" s="6">
        <v>0.27</v>
      </c>
    </row>
    <row r="924" spans="1:9" x14ac:dyDescent="0.25">
      <c r="A924" s="12">
        <v>27421</v>
      </c>
      <c r="B924" s="6">
        <f t="shared" si="84"/>
        <v>27</v>
      </c>
      <c r="C924" s="6">
        <f t="shared" si="85"/>
        <v>1</v>
      </c>
      <c r="D924" s="6">
        <f t="shared" si="86"/>
        <v>1975</v>
      </c>
      <c r="E924" s="57">
        <f t="shared" si="87"/>
        <v>0</v>
      </c>
      <c r="F924" s="57">
        <f t="shared" si="89"/>
        <v>0</v>
      </c>
      <c r="G924" s="57">
        <f t="shared" si="88"/>
        <v>6.0959999999999992</v>
      </c>
      <c r="H924" s="6">
        <v>0</v>
      </c>
      <c r="I924" s="6">
        <v>0.24</v>
      </c>
    </row>
    <row r="925" spans="1:9" x14ac:dyDescent="0.25">
      <c r="A925" s="12">
        <v>27422</v>
      </c>
      <c r="B925" s="6">
        <f t="shared" si="84"/>
        <v>28</v>
      </c>
      <c r="C925" s="6">
        <f t="shared" si="85"/>
        <v>1</v>
      </c>
      <c r="D925" s="6">
        <f t="shared" si="86"/>
        <v>1975</v>
      </c>
      <c r="E925" s="57">
        <f t="shared" si="87"/>
        <v>0</v>
      </c>
      <c r="F925" s="57">
        <f t="shared" si="89"/>
        <v>0</v>
      </c>
      <c r="G925" s="57">
        <f t="shared" si="88"/>
        <v>7.1120000000000001</v>
      </c>
      <c r="H925" s="6">
        <v>0</v>
      </c>
      <c r="I925" s="6">
        <v>0.28000000000000003</v>
      </c>
    </row>
    <row r="926" spans="1:9" x14ac:dyDescent="0.25">
      <c r="A926" s="12">
        <v>27423</v>
      </c>
      <c r="B926" s="6">
        <f t="shared" si="84"/>
        <v>29</v>
      </c>
      <c r="C926" s="6">
        <f t="shared" si="85"/>
        <v>1</v>
      </c>
      <c r="D926" s="6">
        <f t="shared" si="86"/>
        <v>1975</v>
      </c>
      <c r="E926" s="57">
        <f t="shared" si="87"/>
        <v>0</v>
      </c>
      <c r="F926" s="57">
        <f t="shared" si="89"/>
        <v>0</v>
      </c>
      <c r="G926" s="57">
        <f t="shared" si="88"/>
        <v>6.8579999999999997</v>
      </c>
      <c r="H926" s="6">
        <v>0</v>
      </c>
      <c r="I926" s="6">
        <v>0.27</v>
      </c>
    </row>
    <row r="927" spans="1:9" x14ac:dyDescent="0.25">
      <c r="A927" s="12">
        <v>27424</v>
      </c>
      <c r="B927" s="6">
        <f t="shared" si="84"/>
        <v>30</v>
      </c>
      <c r="C927" s="6">
        <f t="shared" si="85"/>
        <v>1</v>
      </c>
      <c r="D927" s="6">
        <f t="shared" si="86"/>
        <v>1975</v>
      </c>
      <c r="E927" s="57">
        <f t="shared" si="87"/>
        <v>0</v>
      </c>
      <c r="F927" s="57">
        <f t="shared" si="89"/>
        <v>0</v>
      </c>
      <c r="G927" s="57">
        <f t="shared" si="88"/>
        <v>6.6040000000000001</v>
      </c>
      <c r="H927" s="6">
        <v>0</v>
      </c>
      <c r="I927" s="6">
        <v>0.26</v>
      </c>
    </row>
    <row r="928" spans="1:9" x14ac:dyDescent="0.25">
      <c r="A928" s="12">
        <v>27425</v>
      </c>
      <c r="B928" s="6">
        <f t="shared" si="84"/>
        <v>31</v>
      </c>
      <c r="C928" s="6">
        <f t="shared" si="85"/>
        <v>1</v>
      </c>
      <c r="D928" s="6">
        <f t="shared" si="86"/>
        <v>1975</v>
      </c>
      <c r="E928" s="57">
        <f t="shared" si="87"/>
        <v>0</v>
      </c>
      <c r="F928" s="57">
        <f t="shared" si="89"/>
        <v>0</v>
      </c>
      <c r="G928" s="57">
        <f t="shared" si="88"/>
        <v>6.35</v>
      </c>
      <c r="H928" s="6">
        <v>0</v>
      </c>
      <c r="I928" s="6">
        <v>0.25</v>
      </c>
    </row>
    <row r="929" spans="1:8" x14ac:dyDescent="0.25">
      <c r="A929" s="12">
        <v>27426</v>
      </c>
      <c r="B929" s="6">
        <f t="shared" si="84"/>
        <v>1</v>
      </c>
      <c r="C929" s="6">
        <f t="shared" si="85"/>
        <v>2</v>
      </c>
      <c r="D929" s="6">
        <f t="shared" si="86"/>
        <v>1975</v>
      </c>
      <c r="E929" s="57">
        <f t="shared" si="87"/>
        <v>0</v>
      </c>
      <c r="F929" s="57">
        <f t="shared" si="89"/>
        <v>0</v>
      </c>
      <c r="G929" s="57">
        <f t="shared" si="88"/>
        <v>0</v>
      </c>
      <c r="H929" s="6">
        <v>0</v>
      </c>
    </row>
    <row r="930" spans="1:8" x14ac:dyDescent="0.25">
      <c r="A930" s="12">
        <v>27427</v>
      </c>
      <c r="B930" s="6">
        <f t="shared" si="84"/>
        <v>2</v>
      </c>
      <c r="C930" s="6">
        <f t="shared" si="85"/>
        <v>2</v>
      </c>
      <c r="D930" s="6">
        <f t="shared" si="86"/>
        <v>1975</v>
      </c>
      <c r="E930" s="57">
        <f t="shared" si="87"/>
        <v>0</v>
      </c>
      <c r="F930" s="57">
        <f t="shared" si="89"/>
        <v>0</v>
      </c>
      <c r="G930" s="57">
        <f t="shared" si="88"/>
        <v>0</v>
      </c>
      <c r="H930" s="6">
        <v>0</v>
      </c>
    </row>
    <row r="931" spans="1:8" x14ac:dyDescent="0.25">
      <c r="A931" s="12">
        <v>27428</v>
      </c>
      <c r="B931" s="6">
        <f t="shared" si="84"/>
        <v>3</v>
      </c>
      <c r="C931" s="6">
        <f t="shared" si="85"/>
        <v>2</v>
      </c>
      <c r="D931" s="6">
        <f t="shared" si="86"/>
        <v>1975</v>
      </c>
      <c r="E931" s="57">
        <f t="shared" si="87"/>
        <v>0</v>
      </c>
      <c r="F931" s="57">
        <f t="shared" si="89"/>
        <v>0</v>
      </c>
      <c r="G931" s="57">
        <f t="shared" si="88"/>
        <v>0</v>
      </c>
      <c r="H931" s="6">
        <v>0</v>
      </c>
    </row>
    <row r="932" spans="1:8" x14ac:dyDescent="0.25">
      <c r="A932" s="12">
        <v>27429</v>
      </c>
      <c r="B932" s="6">
        <f t="shared" si="84"/>
        <v>4</v>
      </c>
      <c r="C932" s="6">
        <f t="shared" si="85"/>
        <v>2</v>
      </c>
      <c r="D932" s="6">
        <f t="shared" si="86"/>
        <v>1975</v>
      </c>
      <c r="E932" s="57">
        <f t="shared" si="87"/>
        <v>0</v>
      </c>
      <c r="F932" s="57">
        <f t="shared" si="89"/>
        <v>0</v>
      </c>
      <c r="G932" s="57">
        <f t="shared" si="88"/>
        <v>0</v>
      </c>
      <c r="H932" s="6">
        <v>0</v>
      </c>
    </row>
    <row r="933" spans="1:8" x14ac:dyDescent="0.25">
      <c r="A933" s="12">
        <v>27430</v>
      </c>
      <c r="B933" s="6">
        <f t="shared" si="84"/>
        <v>5</v>
      </c>
      <c r="C933" s="6">
        <f t="shared" si="85"/>
        <v>2</v>
      </c>
      <c r="D933" s="6">
        <f t="shared" si="86"/>
        <v>1975</v>
      </c>
      <c r="E933" s="57">
        <f t="shared" si="87"/>
        <v>0</v>
      </c>
      <c r="F933" s="57">
        <f t="shared" si="89"/>
        <v>0</v>
      </c>
      <c r="G933" s="57">
        <f t="shared" si="88"/>
        <v>0</v>
      </c>
      <c r="H933" s="6">
        <v>0</v>
      </c>
    </row>
    <row r="934" spans="1:8" x14ac:dyDescent="0.25">
      <c r="A934" s="12">
        <v>27431</v>
      </c>
      <c r="B934" s="6">
        <f t="shared" si="84"/>
        <v>6</v>
      </c>
      <c r="C934" s="6">
        <f t="shared" si="85"/>
        <v>2</v>
      </c>
      <c r="D934" s="6">
        <f t="shared" si="86"/>
        <v>1975</v>
      </c>
      <c r="E934" s="57">
        <f t="shared" si="87"/>
        <v>0</v>
      </c>
      <c r="F934" s="57">
        <f t="shared" si="89"/>
        <v>0</v>
      </c>
      <c r="G934" s="57">
        <f t="shared" si="88"/>
        <v>0</v>
      </c>
      <c r="H934" s="6">
        <v>0</v>
      </c>
    </row>
    <row r="935" spans="1:8" x14ac:dyDescent="0.25">
      <c r="A935" s="12">
        <v>27432</v>
      </c>
      <c r="B935" s="6">
        <f t="shared" si="84"/>
        <v>7</v>
      </c>
      <c r="C935" s="6">
        <f t="shared" si="85"/>
        <v>2</v>
      </c>
      <c r="D935" s="6">
        <f t="shared" si="86"/>
        <v>1975</v>
      </c>
      <c r="E935" s="57">
        <f t="shared" si="87"/>
        <v>0</v>
      </c>
      <c r="F935" s="57">
        <f t="shared" si="89"/>
        <v>0</v>
      </c>
      <c r="G935" s="57">
        <f t="shared" si="88"/>
        <v>0</v>
      </c>
      <c r="H935" s="6">
        <v>0</v>
      </c>
    </row>
    <row r="936" spans="1:8" x14ac:dyDescent="0.25">
      <c r="A936" s="12">
        <v>27433</v>
      </c>
      <c r="B936" s="6">
        <f t="shared" si="84"/>
        <v>8</v>
      </c>
      <c r="C936" s="6">
        <f t="shared" si="85"/>
        <v>2</v>
      </c>
      <c r="D936" s="6">
        <f t="shared" si="86"/>
        <v>1975</v>
      </c>
      <c r="E936" s="57">
        <f t="shared" si="87"/>
        <v>0</v>
      </c>
      <c r="F936" s="57">
        <f t="shared" si="89"/>
        <v>0</v>
      </c>
      <c r="G936" s="57">
        <f t="shared" si="88"/>
        <v>0</v>
      </c>
      <c r="H936" s="6">
        <v>0</v>
      </c>
    </row>
    <row r="937" spans="1:8" x14ac:dyDescent="0.25">
      <c r="A937" s="12">
        <v>27434</v>
      </c>
      <c r="B937" s="6">
        <f t="shared" ref="B937:B961" si="90">+DAY(A937)</f>
        <v>9</v>
      </c>
      <c r="C937" s="6">
        <f t="shared" ref="C937:C961" si="91">+MONTH(A937)</f>
        <v>2</v>
      </c>
      <c r="D937" s="6">
        <f t="shared" ref="D937:D961" si="92">+YEAR(A937)</f>
        <v>1975</v>
      </c>
      <c r="E937" s="57">
        <f t="shared" si="87"/>
        <v>0</v>
      </c>
      <c r="F937" s="57">
        <f t="shared" si="89"/>
        <v>0</v>
      </c>
      <c r="G937" s="57">
        <f t="shared" si="88"/>
        <v>0</v>
      </c>
      <c r="H937" s="6">
        <v>0</v>
      </c>
    </row>
    <row r="938" spans="1:8" x14ac:dyDescent="0.25">
      <c r="A938" s="12">
        <v>27435</v>
      </c>
      <c r="B938" s="6">
        <f t="shared" si="90"/>
        <v>10</v>
      </c>
      <c r="C938" s="6">
        <f t="shared" si="91"/>
        <v>2</v>
      </c>
      <c r="D938" s="6">
        <f t="shared" si="92"/>
        <v>1975</v>
      </c>
      <c r="E938" s="57">
        <f t="shared" si="87"/>
        <v>0</v>
      </c>
      <c r="F938" s="57">
        <f t="shared" si="89"/>
        <v>0</v>
      </c>
      <c r="G938" s="57">
        <f t="shared" si="88"/>
        <v>0</v>
      </c>
      <c r="H938" s="6">
        <v>0</v>
      </c>
    </row>
    <row r="939" spans="1:8" x14ac:dyDescent="0.25">
      <c r="A939" s="12">
        <v>27436</v>
      </c>
      <c r="B939" s="6">
        <f t="shared" si="90"/>
        <v>11</v>
      </c>
      <c r="C939" s="6">
        <f t="shared" si="91"/>
        <v>2</v>
      </c>
      <c r="D939" s="6">
        <f t="shared" si="92"/>
        <v>1975</v>
      </c>
      <c r="E939" s="57">
        <f t="shared" si="87"/>
        <v>0</v>
      </c>
      <c r="F939" s="57">
        <f t="shared" si="89"/>
        <v>0</v>
      </c>
      <c r="G939" s="57">
        <f t="shared" si="88"/>
        <v>0</v>
      </c>
      <c r="H939" s="6">
        <v>0</v>
      </c>
    </row>
    <row r="940" spans="1:8" x14ac:dyDescent="0.25">
      <c r="A940" s="12">
        <v>27437</v>
      </c>
      <c r="B940" s="6">
        <f t="shared" si="90"/>
        <v>12</v>
      </c>
      <c r="C940" s="6">
        <f t="shared" si="91"/>
        <v>2</v>
      </c>
      <c r="D940" s="6">
        <f t="shared" si="92"/>
        <v>1975</v>
      </c>
      <c r="E940" s="57">
        <f t="shared" si="87"/>
        <v>0</v>
      </c>
      <c r="F940" s="57">
        <f t="shared" si="89"/>
        <v>0</v>
      </c>
      <c r="G940" s="57">
        <f t="shared" si="88"/>
        <v>0</v>
      </c>
      <c r="H940" s="6">
        <v>0</v>
      </c>
    </row>
    <row r="941" spans="1:8" x14ac:dyDescent="0.25">
      <c r="A941" s="12">
        <v>27438</v>
      </c>
      <c r="B941" s="6">
        <f t="shared" si="90"/>
        <v>13</v>
      </c>
      <c r="C941" s="6">
        <f t="shared" si="91"/>
        <v>2</v>
      </c>
      <c r="D941" s="6">
        <f t="shared" si="92"/>
        <v>1975</v>
      </c>
      <c r="E941" s="57">
        <f t="shared" si="87"/>
        <v>0</v>
      </c>
      <c r="F941" s="57">
        <f t="shared" si="89"/>
        <v>0</v>
      </c>
      <c r="G941" s="57">
        <f t="shared" si="88"/>
        <v>0</v>
      </c>
      <c r="H941" s="6">
        <v>0</v>
      </c>
    </row>
    <row r="942" spans="1:8" x14ac:dyDescent="0.25">
      <c r="A942" s="12">
        <v>27439</v>
      </c>
      <c r="B942" s="6">
        <f t="shared" si="90"/>
        <v>14</v>
      </c>
      <c r="C942" s="6">
        <f t="shared" si="91"/>
        <v>2</v>
      </c>
      <c r="D942" s="6">
        <f t="shared" si="92"/>
        <v>1975</v>
      </c>
      <c r="E942" s="57">
        <f t="shared" si="87"/>
        <v>0</v>
      </c>
      <c r="F942" s="57">
        <f t="shared" si="89"/>
        <v>0</v>
      </c>
      <c r="G942" s="57">
        <f t="shared" si="88"/>
        <v>0</v>
      </c>
      <c r="H942" s="6">
        <v>0</v>
      </c>
    </row>
    <row r="943" spans="1:8" x14ac:dyDescent="0.25">
      <c r="A943" s="12">
        <v>27440</v>
      </c>
      <c r="B943" s="6">
        <f t="shared" si="90"/>
        <v>15</v>
      </c>
      <c r="C943" s="6">
        <f t="shared" si="91"/>
        <v>2</v>
      </c>
      <c r="D943" s="6">
        <f t="shared" si="92"/>
        <v>1975</v>
      </c>
      <c r="E943" s="57">
        <f t="shared" ref="E943:E961" si="93">+H943*25.4</f>
        <v>0</v>
      </c>
      <c r="F943" s="57">
        <f t="shared" si="89"/>
        <v>0</v>
      </c>
      <c r="G943" s="57">
        <f t="shared" ref="G943:G961" si="94">+I943*25.4</f>
        <v>0</v>
      </c>
      <c r="H943" s="6">
        <v>0</v>
      </c>
    </row>
    <row r="944" spans="1:8" x14ac:dyDescent="0.25">
      <c r="A944" s="12">
        <v>27441</v>
      </c>
      <c r="B944" s="6">
        <f t="shared" si="90"/>
        <v>16</v>
      </c>
      <c r="C944" s="6">
        <f t="shared" si="91"/>
        <v>2</v>
      </c>
      <c r="D944" s="6">
        <f t="shared" si="92"/>
        <v>1975</v>
      </c>
      <c r="E944" s="57">
        <f t="shared" si="93"/>
        <v>0</v>
      </c>
      <c r="F944" s="57">
        <f t="shared" ref="F944:F961" si="95">+E944+F943</f>
        <v>0</v>
      </c>
      <c r="G944" s="57">
        <f t="shared" si="94"/>
        <v>0</v>
      </c>
      <c r="H944" s="6">
        <v>0</v>
      </c>
    </row>
    <row r="945" spans="1:8" x14ac:dyDescent="0.25">
      <c r="A945" s="12">
        <v>27442</v>
      </c>
      <c r="B945" s="6">
        <f t="shared" si="90"/>
        <v>17</v>
      </c>
      <c r="C945" s="6">
        <f t="shared" si="91"/>
        <v>2</v>
      </c>
      <c r="D945" s="6">
        <f t="shared" si="92"/>
        <v>1975</v>
      </c>
      <c r="E945" s="57">
        <f t="shared" si="93"/>
        <v>0</v>
      </c>
      <c r="F945" s="57">
        <f t="shared" si="95"/>
        <v>0</v>
      </c>
      <c r="G945" s="57">
        <f t="shared" si="94"/>
        <v>0</v>
      </c>
      <c r="H945" s="6">
        <v>0</v>
      </c>
    </row>
    <row r="946" spans="1:8" x14ac:dyDescent="0.25">
      <c r="A946" s="12">
        <v>27443</v>
      </c>
      <c r="B946" s="6">
        <f t="shared" si="90"/>
        <v>18</v>
      </c>
      <c r="C946" s="6">
        <f t="shared" si="91"/>
        <v>2</v>
      </c>
      <c r="D946" s="6">
        <f t="shared" si="92"/>
        <v>1975</v>
      </c>
      <c r="E946" s="57">
        <f t="shared" si="93"/>
        <v>0</v>
      </c>
      <c r="F946" s="57">
        <f t="shared" si="95"/>
        <v>0</v>
      </c>
      <c r="G946" s="57">
        <f t="shared" si="94"/>
        <v>0</v>
      </c>
      <c r="H946" s="6">
        <v>0</v>
      </c>
    </row>
    <row r="947" spans="1:8" x14ac:dyDescent="0.25">
      <c r="A947" s="12">
        <v>27444</v>
      </c>
      <c r="B947" s="6">
        <f t="shared" si="90"/>
        <v>19</v>
      </c>
      <c r="C947" s="6">
        <f t="shared" si="91"/>
        <v>2</v>
      </c>
      <c r="D947" s="6">
        <f t="shared" si="92"/>
        <v>1975</v>
      </c>
      <c r="E947" s="57">
        <f t="shared" si="93"/>
        <v>0</v>
      </c>
      <c r="F947" s="57">
        <f t="shared" si="95"/>
        <v>0</v>
      </c>
      <c r="G947" s="57">
        <f t="shared" si="94"/>
        <v>0</v>
      </c>
      <c r="H947" s="6">
        <v>0</v>
      </c>
    </row>
    <row r="948" spans="1:8" x14ac:dyDescent="0.25">
      <c r="A948" s="12">
        <v>27445</v>
      </c>
      <c r="B948" s="6">
        <f t="shared" si="90"/>
        <v>20</v>
      </c>
      <c r="C948" s="6">
        <f t="shared" si="91"/>
        <v>2</v>
      </c>
      <c r="D948" s="6">
        <f t="shared" si="92"/>
        <v>1975</v>
      </c>
      <c r="E948" s="57">
        <f t="shared" si="93"/>
        <v>0</v>
      </c>
      <c r="F948" s="57">
        <f t="shared" si="95"/>
        <v>0</v>
      </c>
      <c r="G948" s="57">
        <f t="shared" si="94"/>
        <v>0</v>
      </c>
      <c r="H948" s="6">
        <v>0</v>
      </c>
    </row>
    <row r="949" spans="1:8" x14ac:dyDescent="0.25">
      <c r="A949" s="12">
        <v>27446</v>
      </c>
      <c r="B949" s="6">
        <f t="shared" si="90"/>
        <v>21</v>
      </c>
      <c r="C949" s="6">
        <f t="shared" si="91"/>
        <v>2</v>
      </c>
      <c r="D949" s="6">
        <f t="shared" si="92"/>
        <v>1975</v>
      </c>
      <c r="E949" s="57">
        <f t="shared" si="93"/>
        <v>0</v>
      </c>
      <c r="F949" s="57">
        <f t="shared" si="95"/>
        <v>0</v>
      </c>
      <c r="G949" s="57">
        <f t="shared" si="94"/>
        <v>0</v>
      </c>
      <c r="H949" s="6">
        <v>0</v>
      </c>
    </row>
    <row r="950" spans="1:8" x14ac:dyDescent="0.25">
      <c r="A950" s="12">
        <v>27447</v>
      </c>
      <c r="B950" s="6">
        <f t="shared" si="90"/>
        <v>22</v>
      </c>
      <c r="C950" s="6">
        <f t="shared" si="91"/>
        <v>2</v>
      </c>
      <c r="D950" s="6">
        <f t="shared" si="92"/>
        <v>1975</v>
      </c>
      <c r="E950" s="57">
        <f t="shared" si="93"/>
        <v>0</v>
      </c>
      <c r="F950" s="57">
        <f t="shared" si="95"/>
        <v>0</v>
      </c>
      <c r="G950" s="57">
        <f t="shared" si="94"/>
        <v>0</v>
      </c>
      <c r="H950" s="6">
        <v>0</v>
      </c>
    </row>
    <row r="951" spans="1:8" x14ac:dyDescent="0.25">
      <c r="A951" s="12">
        <v>27448</v>
      </c>
      <c r="B951" s="6">
        <f t="shared" si="90"/>
        <v>23</v>
      </c>
      <c r="C951" s="6">
        <f t="shared" si="91"/>
        <v>2</v>
      </c>
      <c r="D951" s="6">
        <f t="shared" si="92"/>
        <v>1975</v>
      </c>
      <c r="E951" s="57">
        <f t="shared" si="93"/>
        <v>0</v>
      </c>
      <c r="F951" s="57">
        <f t="shared" si="95"/>
        <v>0</v>
      </c>
      <c r="G951" s="57">
        <f t="shared" si="94"/>
        <v>0</v>
      </c>
      <c r="H951" s="6">
        <v>0</v>
      </c>
    </row>
    <row r="952" spans="1:8" x14ac:dyDescent="0.25">
      <c r="A952" s="12">
        <v>27449</v>
      </c>
      <c r="B952" s="6">
        <f t="shared" si="90"/>
        <v>24</v>
      </c>
      <c r="C952" s="6">
        <f t="shared" si="91"/>
        <v>2</v>
      </c>
      <c r="D952" s="6">
        <f t="shared" si="92"/>
        <v>1975</v>
      </c>
      <c r="E952" s="57">
        <f t="shared" si="93"/>
        <v>0</v>
      </c>
      <c r="F952" s="57">
        <f t="shared" si="95"/>
        <v>0</v>
      </c>
      <c r="G952" s="57">
        <f t="shared" si="94"/>
        <v>0</v>
      </c>
      <c r="H952" s="6">
        <v>0</v>
      </c>
    </row>
    <row r="953" spans="1:8" x14ac:dyDescent="0.25">
      <c r="A953" s="12">
        <v>27450</v>
      </c>
      <c r="B953" s="6">
        <f t="shared" si="90"/>
        <v>25</v>
      </c>
      <c r="C953" s="6">
        <f t="shared" si="91"/>
        <v>2</v>
      </c>
      <c r="D953" s="6">
        <f t="shared" si="92"/>
        <v>1975</v>
      </c>
      <c r="E953" s="57">
        <f t="shared" si="93"/>
        <v>0</v>
      </c>
      <c r="F953" s="57">
        <f t="shared" si="95"/>
        <v>0</v>
      </c>
      <c r="G953" s="57">
        <f t="shared" si="94"/>
        <v>0</v>
      </c>
      <c r="H953" s="6">
        <v>0</v>
      </c>
    </row>
    <row r="954" spans="1:8" x14ac:dyDescent="0.25">
      <c r="A954" s="12">
        <v>27451</v>
      </c>
      <c r="B954" s="6">
        <f t="shared" si="90"/>
        <v>26</v>
      </c>
      <c r="C954" s="6">
        <f t="shared" si="91"/>
        <v>2</v>
      </c>
      <c r="D954" s="6">
        <f t="shared" si="92"/>
        <v>1975</v>
      </c>
      <c r="E954" s="57">
        <f t="shared" si="93"/>
        <v>0</v>
      </c>
      <c r="F954" s="57">
        <f t="shared" si="95"/>
        <v>0</v>
      </c>
      <c r="G954" s="57">
        <f t="shared" si="94"/>
        <v>0</v>
      </c>
      <c r="H954" s="6">
        <v>0</v>
      </c>
    </row>
    <row r="955" spans="1:8" x14ac:dyDescent="0.25">
      <c r="A955" s="12">
        <v>27452</v>
      </c>
      <c r="B955" s="6">
        <f t="shared" si="90"/>
        <v>27</v>
      </c>
      <c r="C955" s="6">
        <f t="shared" si="91"/>
        <v>2</v>
      </c>
      <c r="D955" s="6">
        <f t="shared" si="92"/>
        <v>1975</v>
      </c>
      <c r="E955" s="57">
        <f t="shared" si="93"/>
        <v>0</v>
      </c>
      <c r="F955" s="57">
        <f t="shared" si="95"/>
        <v>0</v>
      </c>
      <c r="G955" s="57">
        <f t="shared" si="94"/>
        <v>0</v>
      </c>
      <c r="H955" s="6">
        <v>0</v>
      </c>
    </row>
    <row r="956" spans="1:8" x14ac:dyDescent="0.25">
      <c r="A956" s="12">
        <v>27453</v>
      </c>
      <c r="B956" s="6">
        <f t="shared" si="90"/>
        <v>28</v>
      </c>
      <c r="C956" s="6">
        <f t="shared" si="91"/>
        <v>2</v>
      </c>
      <c r="D956" s="6">
        <f t="shared" si="92"/>
        <v>1975</v>
      </c>
      <c r="E956" s="57">
        <f t="shared" si="93"/>
        <v>0</v>
      </c>
      <c r="F956" s="57">
        <f t="shared" si="95"/>
        <v>0</v>
      </c>
      <c r="G956" s="57">
        <f t="shared" si="94"/>
        <v>0</v>
      </c>
      <c r="H956" s="6">
        <v>0</v>
      </c>
    </row>
    <row r="957" spans="1:8" x14ac:dyDescent="0.25">
      <c r="A957" s="12">
        <v>27454</v>
      </c>
      <c r="B957" s="6">
        <f t="shared" si="90"/>
        <v>1</v>
      </c>
      <c r="C957" s="6">
        <f t="shared" si="91"/>
        <v>3</v>
      </c>
      <c r="D957" s="6">
        <f t="shared" si="92"/>
        <v>1975</v>
      </c>
      <c r="E957" s="57">
        <f t="shared" si="93"/>
        <v>0</v>
      </c>
      <c r="F957" s="57">
        <f t="shared" si="95"/>
        <v>0</v>
      </c>
      <c r="G957" s="57">
        <f t="shared" si="94"/>
        <v>0</v>
      </c>
      <c r="H957" s="6">
        <v>0</v>
      </c>
    </row>
    <row r="958" spans="1:8" x14ac:dyDescent="0.25">
      <c r="A958" s="12">
        <v>27455</v>
      </c>
      <c r="B958" s="6">
        <f t="shared" si="90"/>
        <v>2</v>
      </c>
      <c r="C958" s="6">
        <f t="shared" si="91"/>
        <v>3</v>
      </c>
      <c r="D958" s="6">
        <f t="shared" si="92"/>
        <v>1975</v>
      </c>
      <c r="E958" s="57">
        <f t="shared" si="93"/>
        <v>0</v>
      </c>
      <c r="F958" s="57">
        <f t="shared" si="95"/>
        <v>0</v>
      </c>
      <c r="G958" s="57">
        <f t="shared" si="94"/>
        <v>0</v>
      </c>
      <c r="H958" s="6">
        <v>0</v>
      </c>
    </row>
    <row r="959" spans="1:8" x14ac:dyDescent="0.25">
      <c r="A959" s="12">
        <v>27456</v>
      </c>
      <c r="B959" s="6">
        <f t="shared" si="90"/>
        <v>3</v>
      </c>
      <c r="C959" s="6">
        <f t="shared" si="91"/>
        <v>3</v>
      </c>
      <c r="D959" s="6">
        <f t="shared" si="92"/>
        <v>1975</v>
      </c>
      <c r="E959" s="57">
        <f t="shared" si="93"/>
        <v>0</v>
      </c>
      <c r="F959" s="57">
        <f t="shared" si="95"/>
        <v>0</v>
      </c>
      <c r="G959" s="57">
        <f t="shared" si="94"/>
        <v>0</v>
      </c>
      <c r="H959" s="6">
        <v>0</v>
      </c>
    </row>
    <row r="960" spans="1:8" x14ac:dyDescent="0.25">
      <c r="A960" s="12">
        <v>27457</v>
      </c>
      <c r="B960" s="6">
        <f t="shared" si="90"/>
        <v>4</v>
      </c>
      <c r="C960" s="6">
        <f t="shared" si="91"/>
        <v>3</v>
      </c>
      <c r="D960" s="6">
        <f t="shared" si="92"/>
        <v>1975</v>
      </c>
      <c r="E960" s="57">
        <f t="shared" si="93"/>
        <v>0</v>
      </c>
      <c r="F960" s="57">
        <f t="shared" si="95"/>
        <v>0</v>
      </c>
      <c r="G960" s="57">
        <f t="shared" si="94"/>
        <v>0</v>
      </c>
      <c r="H960" s="6">
        <v>0</v>
      </c>
    </row>
    <row r="961" spans="1:8" x14ac:dyDescent="0.25">
      <c r="A961" s="12">
        <v>27458</v>
      </c>
      <c r="B961" s="6">
        <f t="shared" si="90"/>
        <v>5</v>
      </c>
      <c r="C961" s="6">
        <f t="shared" si="91"/>
        <v>3</v>
      </c>
      <c r="D961" s="6">
        <f t="shared" si="92"/>
        <v>1975</v>
      </c>
      <c r="E961" s="57">
        <f t="shared" si="93"/>
        <v>0</v>
      </c>
      <c r="F961" s="57">
        <f t="shared" si="95"/>
        <v>0</v>
      </c>
      <c r="G961" s="57">
        <f t="shared" si="94"/>
        <v>0</v>
      </c>
      <c r="H961" s="6">
        <v>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L37"/>
  <sheetViews>
    <sheetView workbookViewId="0">
      <selection activeCell="B4" sqref="B4"/>
    </sheetView>
  </sheetViews>
  <sheetFormatPr defaultRowHeight="15" x14ac:dyDescent="0.25"/>
  <cols>
    <col min="2" max="2" width="19.85546875" customWidth="1"/>
    <col min="3" max="3" width="16.28515625" customWidth="1"/>
    <col min="4" max="4" width="5.5703125" customWidth="1"/>
    <col min="5" max="5" width="4.5703125" customWidth="1"/>
    <col min="6" max="6" width="3.5703125" customWidth="1"/>
    <col min="7" max="7" width="15.42578125" customWidth="1"/>
    <col min="8" max="8" width="9.5703125" customWidth="1"/>
    <col min="9" max="9" width="3.5703125" customWidth="1"/>
    <col min="10" max="10" width="4.5703125" customWidth="1"/>
    <col min="11" max="11" width="4.5703125" style="54" customWidth="1"/>
    <col min="12" max="14" width="5.5703125" customWidth="1"/>
    <col min="15" max="15" width="5.5703125" style="54" customWidth="1"/>
    <col min="16" max="18" width="5.5703125" customWidth="1"/>
    <col min="19" max="19" width="4.5703125" customWidth="1"/>
    <col min="20" max="20" width="15.42578125" customWidth="1"/>
    <col min="21" max="21" width="7.5703125" customWidth="1"/>
    <col min="22" max="22" width="3.5703125" customWidth="1"/>
    <col min="23" max="25" width="4.5703125" customWidth="1"/>
    <col min="26" max="30" width="5.5703125" customWidth="1"/>
    <col min="31" max="32" width="3.5703125" customWidth="1"/>
    <col min="33" max="33" width="15.42578125" customWidth="1"/>
    <col min="34" max="34" width="7.5703125" customWidth="1"/>
    <col min="35" max="36" width="3.5703125" customWidth="1"/>
    <col min="37" max="37" width="15.42578125" customWidth="1"/>
    <col min="38" max="38" width="11.28515625" customWidth="1"/>
    <col min="39" max="41" width="6" customWidth="1"/>
    <col min="42" max="42" width="5" customWidth="1"/>
    <col min="43" max="44" width="7" customWidth="1"/>
    <col min="45" max="47" width="5" customWidth="1"/>
    <col min="48" max="49" width="7" customWidth="1"/>
    <col min="50" max="50" width="9.85546875" customWidth="1"/>
    <col min="51" max="51" width="6.85546875" customWidth="1"/>
    <col min="52" max="55" width="6" customWidth="1"/>
    <col min="56" max="57" width="7" customWidth="1"/>
    <col min="58" max="59" width="5" customWidth="1"/>
    <col min="60" max="60" width="6" customWidth="1"/>
    <col min="61" max="62" width="7" customWidth="1"/>
    <col min="63" max="63" width="9.85546875" customWidth="1"/>
    <col min="64" max="64" width="6.85546875" customWidth="1"/>
    <col min="65" max="65" width="5" customWidth="1"/>
    <col min="66" max="68" width="6" customWidth="1"/>
    <col min="69" max="70" width="7" customWidth="1"/>
    <col min="71" max="71" width="5" customWidth="1"/>
    <col min="72" max="73" width="6" customWidth="1"/>
    <col min="74" max="74" width="7" customWidth="1"/>
    <col min="75" max="75" width="5" customWidth="1"/>
    <col min="76" max="76" width="9.85546875" customWidth="1"/>
    <col min="77" max="77" width="6.85546875" customWidth="1"/>
    <col min="78" max="78" width="5" customWidth="1"/>
    <col min="79" max="79" width="6" customWidth="1"/>
    <col min="80" max="80" width="9.85546875" customWidth="1"/>
    <col min="81" max="81" width="11.28515625" customWidth="1"/>
    <col min="82" max="87" width="18.140625" bestFit="1" customWidth="1"/>
    <col min="88" max="88" width="9.85546875" bestFit="1" customWidth="1"/>
    <col min="89" max="100" width="7" customWidth="1"/>
    <col min="101" max="101" width="9.85546875" bestFit="1" customWidth="1"/>
    <col min="102" max="113" width="7" customWidth="1"/>
    <col min="114" max="114" width="9.85546875" bestFit="1" customWidth="1"/>
    <col min="115" max="126" width="7" customWidth="1"/>
    <col min="127" max="127" width="9.85546875" bestFit="1" customWidth="1"/>
    <col min="128" max="139" width="7" customWidth="1"/>
    <col min="140" max="140" width="9.85546875" bestFit="1" customWidth="1"/>
    <col min="141" max="152" width="7" customWidth="1"/>
    <col min="153" max="153" width="9.85546875" bestFit="1" customWidth="1"/>
    <col min="154" max="156" width="6.85546875" customWidth="1"/>
    <col min="157" max="157" width="9.85546875" bestFit="1" customWidth="1"/>
    <col min="158" max="158" width="15.85546875" bestFit="1" customWidth="1"/>
    <col min="159" max="159" width="23.140625" bestFit="1" customWidth="1"/>
  </cols>
  <sheetData>
    <row r="2" spans="1:38" x14ac:dyDescent="0.25">
      <c r="A2" s="52"/>
    </row>
    <row r="3" spans="1:38" x14ac:dyDescent="0.25">
      <c r="B3" s="4" t="s">
        <v>62</v>
      </c>
      <c r="C3" s="4" t="s">
        <v>5</v>
      </c>
      <c r="K3"/>
      <c r="O3"/>
    </row>
    <row r="4" spans="1:38" s="3" customFormat="1" x14ac:dyDescent="0.25">
      <c r="B4"/>
      <c r="C4" s="54">
        <v>1972</v>
      </c>
      <c r="D4"/>
      <c r="E4"/>
      <c r="F4"/>
      <c r="G4" s="54" t="s">
        <v>59</v>
      </c>
      <c r="H4" s="54">
        <v>1973</v>
      </c>
      <c r="I4"/>
      <c r="J4"/>
      <c r="K4"/>
      <c r="L4"/>
      <c r="M4"/>
      <c r="N4"/>
      <c r="O4"/>
      <c r="P4"/>
      <c r="Q4"/>
      <c r="R4"/>
      <c r="S4"/>
      <c r="T4" s="54" t="s">
        <v>60</v>
      </c>
      <c r="U4" s="54">
        <v>1974</v>
      </c>
      <c r="V4"/>
      <c r="W4"/>
      <c r="X4"/>
      <c r="Y4"/>
      <c r="Z4"/>
      <c r="AA4"/>
      <c r="AB4"/>
      <c r="AC4"/>
      <c r="AD4"/>
      <c r="AE4"/>
      <c r="AF4"/>
      <c r="AG4" s="54" t="s">
        <v>61</v>
      </c>
      <c r="AH4" s="54">
        <v>1975</v>
      </c>
      <c r="AI4"/>
      <c r="AJ4"/>
      <c r="AK4" s="54" t="s">
        <v>37</v>
      </c>
      <c r="AL4" s="54" t="s">
        <v>6</v>
      </c>
    </row>
    <row r="5" spans="1:38" x14ac:dyDescent="0.25">
      <c r="B5" s="4" t="s">
        <v>7</v>
      </c>
      <c r="C5">
        <v>9</v>
      </c>
      <c r="D5">
        <v>10</v>
      </c>
      <c r="E5">
        <v>11</v>
      </c>
      <c r="F5">
        <v>12</v>
      </c>
      <c r="H5">
        <v>1</v>
      </c>
      <c r="I5">
        <v>2</v>
      </c>
      <c r="J5">
        <v>3</v>
      </c>
      <c r="K5">
        <v>4</v>
      </c>
      <c r="L5">
        <v>5</v>
      </c>
      <c r="M5">
        <v>6</v>
      </c>
      <c r="N5">
        <v>7</v>
      </c>
      <c r="O5">
        <v>8</v>
      </c>
      <c r="P5">
        <v>9</v>
      </c>
      <c r="Q5">
        <v>10</v>
      </c>
      <c r="R5">
        <v>11</v>
      </c>
      <c r="S5">
        <v>12</v>
      </c>
      <c r="U5">
        <v>1</v>
      </c>
      <c r="V5">
        <v>2</v>
      </c>
      <c r="W5">
        <v>3</v>
      </c>
      <c r="X5">
        <v>4</v>
      </c>
      <c r="Y5">
        <v>5</v>
      </c>
      <c r="Z5">
        <v>6</v>
      </c>
      <c r="AA5">
        <v>7</v>
      </c>
      <c r="AB5">
        <v>8</v>
      </c>
      <c r="AC5">
        <v>9</v>
      </c>
      <c r="AD5">
        <v>10</v>
      </c>
      <c r="AE5">
        <v>11</v>
      </c>
      <c r="AF5">
        <v>12</v>
      </c>
      <c r="AH5">
        <v>1</v>
      </c>
      <c r="AI5">
        <v>2</v>
      </c>
      <c r="AJ5">
        <v>3</v>
      </c>
    </row>
    <row r="6" spans="1:38" x14ac:dyDescent="0.25">
      <c r="B6" s="5">
        <v>1</v>
      </c>
      <c r="C6" s="61">
        <v>10.921999999999999</v>
      </c>
      <c r="D6" s="61">
        <v>21.335999999999999</v>
      </c>
      <c r="E6" s="61">
        <v>0</v>
      </c>
      <c r="F6" s="61">
        <v>0</v>
      </c>
      <c r="G6" s="61">
        <v>8.0644999999999989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3.302</v>
      </c>
      <c r="N6" s="61">
        <v>0</v>
      </c>
      <c r="O6" s="61">
        <v>2.032</v>
      </c>
      <c r="P6" s="61">
        <v>0</v>
      </c>
      <c r="Q6" s="61">
        <v>0</v>
      </c>
      <c r="R6" s="61">
        <v>4.0640000000000001</v>
      </c>
      <c r="S6" s="61">
        <v>0</v>
      </c>
      <c r="T6" s="61">
        <v>0.78316666666666668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3.556</v>
      </c>
      <c r="AB6" s="61">
        <v>1.016</v>
      </c>
      <c r="AC6" s="61">
        <v>6.8579999999999997</v>
      </c>
      <c r="AD6" s="61">
        <v>0</v>
      </c>
      <c r="AE6" s="61">
        <v>0</v>
      </c>
      <c r="AF6" s="61">
        <v>0</v>
      </c>
      <c r="AG6" s="61">
        <v>0.95250000000000001</v>
      </c>
      <c r="AH6" s="61">
        <v>0</v>
      </c>
      <c r="AI6" s="61">
        <v>0</v>
      </c>
      <c r="AJ6" s="61">
        <v>0</v>
      </c>
      <c r="AK6" s="61">
        <v>0</v>
      </c>
      <c r="AL6" s="61">
        <v>53.085999999999991</v>
      </c>
    </row>
    <row r="7" spans="1:38" x14ac:dyDescent="0.25">
      <c r="B7" s="5">
        <v>2</v>
      </c>
      <c r="C7" s="61">
        <v>41.91</v>
      </c>
      <c r="D7" s="61">
        <v>2.54</v>
      </c>
      <c r="E7" s="61">
        <v>0</v>
      </c>
      <c r="F7" s="61">
        <v>0</v>
      </c>
      <c r="G7" s="61">
        <v>11.112499999999999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29.971999999999998</v>
      </c>
      <c r="O7" s="61">
        <v>7.3659999999999988</v>
      </c>
      <c r="P7" s="61">
        <v>16.001999999999999</v>
      </c>
      <c r="Q7" s="61">
        <v>14.985999999999999</v>
      </c>
      <c r="R7" s="61">
        <v>23.622</v>
      </c>
      <c r="S7" s="61">
        <v>0</v>
      </c>
      <c r="T7" s="61">
        <v>7.6623333333333328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8.8899999999999988</v>
      </c>
      <c r="AA7" s="61">
        <v>7.8739999999999997</v>
      </c>
      <c r="AB7" s="61">
        <v>27.686</v>
      </c>
      <c r="AC7" s="61">
        <v>9.3979999999999997</v>
      </c>
      <c r="AD7" s="61">
        <v>6.35</v>
      </c>
      <c r="AE7" s="61">
        <v>0</v>
      </c>
      <c r="AF7" s="61">
        <v>0</v>
      </c>
      <c r="AG7" s="61">
        <v>5.0164999999999997</v>
      </c>
      <c r="AH7" s="61">
        <v>0</v>
      </c>
      <c r="AI7" s="61">
        <v>0</v>
      </c>
      <c r="AJ7" s="61">
        <v>0</v>
      </c>
      <c r="AK7" s="61">
        <v>0</v>
      </c>
      <c r="AL7" s="61">
        <v>196.59599999999998</v>
      </c>
    </row>
    <row r="8" spans="1:38" x14ac:dyDescent="0.25">
      <c r="B8" s="5">
        <v>3</v>
      </c>
      <c r="C8" s="61">
        <v>8.636000000000001</v>
      </c>
      <c r="D8" s="61">
        <v>0</v>
      </c>
      <c r="E8" s="61">
        <v>6.35</v>
      </c>
      <c r="F8" s="61">
        <v>0</v>
      </c>
      <c r="G8" s="61">
        <v>3.7465000000000002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21.843999999999998</v>
      </c>
      <c r="N8" s="61">
        <v>19.812000000000001</v>
      </c>
      <c r="O8" s="61">
        <v>22.352</v>
      </c>
      <c r="P8" s="61">
        <v>0</v>
      </c>
      <c r="Q8" s="61">
        <v>25.654</v>
      </c>
      <c r="R8" s="61">
        <v>0</v>
      </c>
      <c r="S8" s="61">
        <v>0</v>
      </c>
      <c r="T8" s="61">
        <v>7.4718333333333327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16.509999999999998</v>
      </c>
      <c r="AB8" s="61">
        <v>57.657999999999994</v>
      </c>
      <c r="AC8" s="61">
        <v>9.3979999999999997</v>
      </c>
      <c r="AD8" s="61">
        <v>162.81399999999999</v>
      </c>
      <c r="AE8" s="61">
        <v>0</v>
      </c>
      <c r="AF8" s="61">
        <v>0</v>
      </c>
      <c r="AG8" s="61">
        <v>20.531666666666666</v>
      </c>
      <c r="AH8" s="61">
        <v>0</v>
      </c>
      <c r="AI8" s="61">
        <v>0</v>
      </c>
      <c r="AJ8" s="61">
        <v>0</v>
      </c>
      <c r="AK8" s="61">
        <v>0</v>
      </c>
      <c r="AL8" s="61">
        <v>351.02799999999996</v>
      </c>
    </row>
    <row r="9" spans="1:38" x14ac:dyDescent="0.25">
      <c r="B9" s="5">
        <v>4</v>
      </c>
      <c r="C9" s="61">
        <v>1.27</v>
      </c>
      <c r="D9" s="61">
        <v>20.065999999999999</v>
      </c>
      <c r="E9" s="61">
        <v>0</v>
      </c>
      <c r="F9" s="61">
        <v>0</v>
      </c>
      <c r="G9" s="61">
        <v>5.3339999999999996</v>
      </c>
      <c r="H9" s="61">
        <v>0</v>
      </c>
      <c r="I9" s="61">
        <v>0</v>
      </c>
      <c r="J9" s="61">
        <v>0</v>
      </c>
      <c r="K9" s="61">
        <v>2.54</v>
      </c>
      <c r="L9" s="61">
        <v>4.0640000000000001</v>
      </c>
      <c r="M9" s="61">
        <v>0</v>
      </c>
      <c r="N9" s="61">
        <v>19.303999999999998</v>
      </c>
      <c r="O9" s="61">
        <v>10.667999999999999</v>
      </c>
      <c r="P9" s="61">
        <v>0.50800000000000001</v>
      </c>
      <c r="Q9" s="61">
        <v>1.5239999999999998</v>
      </c>
      <c r="R9" s="61">
        <v>28.701999999999995</v>
      </c>
      <c r="S9" s="61">
        <v>0</v>
      </c>
      <c r="T9" s="61">
        <v>5.609166666666666</v>
      </c>
      <c r="U9" s="61">
        <v>0</v>
      </c>
      <c r="V9" s="61">
        <v>0</v>
      </c>
      <c r="W9" s="61">
        <v>0</v>
      </c>
      <c r="X9" s="61">
        <v>12.191999999999998</v>
      </c>
      <c r="Y9" s="61">
        <v>0</v>
      </c>
      <c r="Z9" s="61">
        <v>8.636000000000001</v>
      </c>
      <c r="AA9" s="61">
        <v>2.794</v>
      </c>
      <c r="AB9" s="61">
        <v>1.5239999999999998</v>
      </c>
      <c r="AC9" s="61">
        <v>11.937999999999999</v>
      </c>
      <c r="AD9" s="61">
        <v>10.667999999999999</v>
      </c>
      <c r="AE9" s="61">
        <v>0</v>
      </c>
      <c r="AF9" s="61">
        <v>0</v>
      </c>
      <c r="AG9" s="61">
        <v>3.9793333333333334</v>
      </c>
      <c r="AH9" s="61">
        <v>0</v>
      </c>
      <c r="AI9" s="61">
        <v>0</v>
      </c>
      <c r="AJ9" s="61">
        <v>0</v>
      </c>
      <c r="AK9" s="61">
        <v>0</v>
      </c>
      <c r="AL9" s="61">
        <v>136.398</v>
      </c>
    </row>
    <row r="10" spans="1:38" x14ac:dyDescent="0.25">
      <c r="B10" s="5">
        <v>5</v>
      </c>
      <c r="C10" s="61">
        <v>28.955999999999996</v>
      </c>
      <c r="D10" s="61">
        <v>28.955999999999996</v>
      </c>
      <c r="E10" s="61">
        <v>0</v>
      </c>
      <c r="F10" s="61">
        <v>0</v>
      </c>
      <c r="G10" s="61">
        <v>14.477999999999998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30.225999999999996</v>
      </c>
      <c r="O10" s="61">
        <v>13.462</v>
      </c>
      <c r="P10" s="61">
        <v>2.54</v>
      </c>
      <c r="Q10" s="61">
        <v>1.27</v>
      </c>
      <c r="R10" s="61">
        <v>1.5239999999999998</v>
      </c>
      <c r="S10" s="61">
        <v>0</v>
      </c>
      <c r="T10" s="61">
        <v>4.0851666666666668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0.50800000000000001</v>
      </c>
      <c r="AA10" s="61">
        <v>0</v>
      </c>
      <c r="AB10" s="61">
        <v>19.812000000000001</v>
      </c>
      <c r="AC10" s="61">
        <v>0</v>
      </c>
      <c r="AD10" s="61">
        <v>75.183999999999997</v>
      </c>
      <c r="AE10" s="61">
        <v>0</v>
      </c>
      <c r="AF10" s="61">
        <v>0</v>
      </c>
      <c r="AG10" s="61">
        <v>7.9586666666666659</v>
      </c>
      <c r="AH10" s="61">
        <v>0</v>
      </c>
      <c r="AI10" s="61">
        <v>0</v>
      </c>
      <c r="AJ10" s="61">
        <v>0</v>
      </c>
      <c r="AK10" s="61">
        <v>0</v>
      </c>
      <c r="AL10" s="61">
        <v>202.43799999999999</v>
      </c>
    </row>
    <row r="11" spans="1:38" x14ac:dyDescent="0.25">
      <c r="B11" s="5">
        <v>6</v>
      </c>
      <c r="C11" s="61">
        <v>0.50800000000000001</v>
      </c>
      <c r="D11" s="61">
        <v>0.254</v>
      </c>
      <c r="E11" s="61">
        <v>0.254</v>
      </c>
      <c r="F11" s="61">
        <v>0</v>
      </c>
      <c r="G11" s="61">
        <v>0.254</v>
      </c>
      <c r="H11" s="61">
        <v>0</v>
      </c>
      <c r="I11" s="61">
        <v>0</v>
      </c>
      <c r="J11" s="61">
        <v>0</v>
      </c>
      <c r="K11" s="61">
        <v>0</v>
      </c>
      <c r="L11" s="61">
        <v>9.1439999999999984</v>
      </c>
      <c r="M11" s="61">
        <v>0.50800000000000001</v>
      </c>
      <c r="N11" s="61">
        <v>0</v>
      </c>
      <c r="O11" s="61">
        <v>91.693999999999988</v>
      </c>
      <c r="P11" s="61">
        <v>6.0959999999999992</v>
      </c>
      <c r="Q11" s="61">
        <v>7.8739999999999997</v>
      </c>
      <c r="R11" s="61">
        <v>21.335999999999999</v>
      </c>
      <c r="S11" s="61">
        <v>0</v>
      </c>
      <c r="T11" s="61">
        <v>11.387666666666666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38.607999999999997</v>
      </c>
      <c r="AB11" s="61">
        <v>18.795999999999999</v>
      </c>
      <c r="AC11" s="61">
        <v>8.8899999999999988</v>
      </c>
      <c r="AD11" s="61">
        <v>3.0479999999999996</v>
      </c>
      <c r="AE11" s="61">
        <v>0</v>
      </c>
      <c r="AF11" s="61">
        <v>0</v>
      </c>
      <c r="AG11" s="61">
        <v>5.7785000000000002</v>
      </c>
      <c r="AH11" s="61">
        <v>0</v>
      </c>
      <c r="AI11" s="61">
        <v>0</v>
      </c>
      <c r="AJ11" s="61"/>
      <c r="AK11" s="61">
        <v>0</v>
      </c>
      <c r="AL11" s="61">
        <v>207.01</v>
      </c>
    </row>
    <row r="12" spans="1:38" x14ac:dyDescent="0.25">
      <c r="B12" s="5">
        <v>7</v>
      </c>
      <c r="C12" s="61">
        <v>13.208</v>
      </c>
      <c r="D12" s="61">
        <v>10.667999999999999</v>
      </c>
      <c r="E12" s="61">
        <v>0</v>
      </c>
      <c r="F12" s="61">
        <v>0</v>
      </c>
      <c r="G12" s="61">
        <v>5.9689999999999994</v>
      </c>
      <c r="H12" s="61">
        <v>0</v>
      </c>
      <c r="I12" s="61">
        <v>0</v>
      </c>
      <c r="J12" s="61">
        <v>0</v>
      </c>
      <c r="K12" s="61">
        <v>0</v>
      </c>
      <c r="L12" s="61">
        <v>0.7619999999999999</v>
      </c>
      <c r="M12" s="61">
        <v>6.8579999999999997</v>
      </c>
      <c r="N12" s="61">
        <v>53.339999999999996</v>
      </c>
      <c r="O12" s="61">
        <v>18.287999999999997</v>
      </c>
      <c r="P12" s="61">
        <v>49.783999999999999</v>
      </c>
      <c r="Q12" s="61">
        <v>21.081999999999997</v>
      </c>
      <c r="R12" s="61">
        <v>10.667999999999999</v>
      </c>
      <c r="S12" s="61">
        <v>0</v>
      </c>
      <c r="T12" s="61">
        <v>13.398499999999999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50.545999999999999</v>
      </c>
      <c r="AA12" s="61">
        <v>30.225999999999996</v>
      </c>
      <c r="AB12" s="61">
        <v>3.556</v>
      </c>
      <c r="AC12" s="61">
        <v>4.5719999999999992</v>
      </c>
      <c r="AD12" s="61">
        <v>9.3979999999999997</v>
      </c>
      <c r="AE12" s="61">
        <v>0</v>
      </c>
      <c r="AF12" s="61">
        <v>0</v>
      </c>
      <c r="AG12" s="61">
        <v>8.1914999999999996</v>
      </c>
      <c r="AH12" s="61">
        <v>0</v>
      </c>
      <c r="AI12" s="61">
        <v>0</v>
      </c>
      <c r="AJ12" s="61"/>
      <c r="AK12" s="61">
        <v>0</v>
      </c>
      <c r="AL12" s="61">
        <v>282.95599999999996</v>
      </c>
    </row>
    <row r="13" spans="1:38" x14ac:dyDescent="0.25">
      <c r="B13" s="5">
        <v>8</v>
      </c>
      <c r="C13" s="61">
        <v>29.209999999999997</v>
      </c>
      <c r="D13" s="61">
        <v>2.54</v>
      </c>
      <c r="E13" s="61">
        <v>0</v>
      </c>
      <c r="F13" s="61">
        <v>0</v>
      </c>
      <c r="G13" s="61">
        <v>7.9374999999999991</v>
      </c>
      <c r="H13" s="61">
        <v>0</v>
      </c>
      <c r="I13" s="61">
        <v>0</v>
      </c>
      <c r="J13" s="61">
        <v>0</v>
      </c>
      <c r="K13" s="61">
        <v>3.556</v>
      </c>
      <c r="L13" s="61">
        <v>16.763999999999999</v>
      </c>
      <c r="M13" s="61">
        <v>3.302</v>
      </c>
      <c r="N13" s="61">
        <v>0</v>
      </c>
      <c r="O13" s="61">
        <v>158.75</v>
      </c>
      <c r="P13" s="61">
        <v>23.114000000000001</v>
      </c>
      <c r="Q13" s="61">
        <v>15.239999999999998</v>
      </c>
      <c r="R13" s="61">
        <v>6.0959999999999992</v>
      </c>
      <c r="S13" s="61">
        <v>0</v>
      </c>
      <c r="T13" s="61">
        <v>18.901833333333336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5.08</v>
      </c>
      <c r="AA13" s="61">
        <v>30.225999999999996</v>
      </c>
      <c r="AB13" s="61">
        <v>9.1439999999999984</v>
      </c>
      <c r="AC13" s="61">
        <v>5.3339999999999996</v>
      </c>
      <c r="AD13" s="61">
        <v>0.50800000000000001</v>
      </c>
      <c r="AE13" s="61">
        <v>0</v>
      </c>
      <c r="AF13" s="61">
        <v>0</v>
      </c>
      <c r="AG13" s="61">
        <v>4.1909999999999998</v>
      </c>
      <c r="AH13" s="61">
        <v>0</v>
      </c>
      <c r="AI13" s="61">
        <v>0</v>
      </c>
      <c r="AJ13" s="61"/>
      <c r="AK13" s="61">
        <v>0</v>
      </c>
      <c r="AL13" s="61">
        <v>308.86399999999998</v>
      </c>
    </row>
    <row r="14" spans="1:38" x14ac:dyDescent="0.25">
      <c r="B14" s="5">
        <v>9</v>
      </c>
      <c r="C14" s="61">
        <v>17.525999999999996</v>
      </c>
      <c r="D14" s="61">
        <v>3.8099999999999996</v>
      </c>
      <c r="E14" s="61">
        <v>0</v>
      </c>
      <c r="F14" s="61">
        <v>0</v>
      </c>
      <c r="G14" s="61">
        <v>5.3339999999999987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7.6199999999999992</v>
      </c>
      <c r="N14" s="61">
        <v>0</v>
      </c>
      <c r="O14" s="61">
        <v>4.8259999999999996</v>
      </c>
      <c r="P14" s="61">
        <v>112.014</v>
      </c>
      <c r="Q14" s="61">
        <v>0</v>
      </c>
      <c r="R14" s="61">
        <v>20.32</v>
      </c>
      <c r="S14" s="61">
        <v>0</v>
      </c>
      <c r="T14" s="61">
        <v>12.065</v>
      </c>
      <c r="U14" s="61">
        <v>0</v>
      </c>
      <c r="V14" s="61">
        <v>0</v>
      </c>
      <c r="W14" s="61">
        <v>0</v>
      </c>
      <c r="X14" s="61">
        <v>0</v>
      </c>
      <c r="Y14" s="61">
        <v>3.0479999999999996</v>
      </c>
      <c r="Z14" s="61">
        <v>0</v>
      </c>
      <c r="AA14" s="61">
        <v>19.812000000000001</v>
      </c>
      <c r="AB14" s="61">
        <v>9.1439999999999984</v>
      </c>
      <c r="AC14" s="61">
        <v>2.794</v>
      </c>
      <c r="AD14" s="61">
        <v>3.0479999999999996</v>
      </c>
      <c r="AE14" s="61">
        <v>0</v>
      </c>
      <c r="AF14" s="61">
        <v>0</v>
      </c>
      <c r="AG14" s="61">
        <v>3.153833333333333</v>
      </c>
      <c r="AH14" s="61">
        <v>0</v>
      </c>
      <c r="AI14" s="61">
        <v>0</v>
      </c>
      <c r="AJ14" s="61"/>
      <c r="AK14" s="61">
        <v>0</v>
      </c>
      <c r="AL14" s="61">
        <v>203.96200000000002</v>
      </c>
    </row>
    <row r="15" spans="1:38" x14ac:dyDescent="0.25">
      <c r="B15" s="5">
        <v>10</v>
      </c>
      <c r="C15" s="61">
        <v>0</v>
      </c>
      <c r="D15" s="61">
        <v>4.3180000000000005</v>
      </c>
      <c r="E15" s="61">
        <v>0</v>
      </c>
      <c r="F15" s="61">
        <v>0</v>
      </c>
      <c r="G15" s="61">
        <v>1.0795000000000001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4.3180000000000005</v>
      </c>
      <c r="O15" s="61">
        <v>0</v>
      </c>
      <c r="P15" s="61">
        <v>9.6519999999999992</v>
      </c>
      <c r="Q15" s="61">
        <v>0.254</v>
      </c>
      <c r="R15" s="61">
        <v>9.1439999999999984</v>
      </c>
      <c r="S15" s="61">
        <v>0</v>
      </c>
      <c r="T15" s="61">
        <v>1.9473333333333329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7.1120000000000001</v>
      </c>
      <c r="AC15" s="61">
        <v>0</v>
      </c>
      <c r="AD15" s="61">
        <v>69.341999999999999</v>
      </c>
      <c r="AE15" s="61">
        <v>0</v>
      </c>
      <c r="AF15" s="61">
        <v>0</v>
      </c>
      <c r="AG15" s="61">
        <v>6.3711666666666664</v>
      </c>
      <c r="AH15" s="61">
        <v>0</v>
      </c>
      <c r="AI15" s="61">
        <v>0</v>
      </c>
      <c r="AJ15" s="61"/>
      <c r="AK15" s="61">
        <v>0</v>
      </c>
      <c r="AL15" s="61">
        <v>104.14</v>
      </c>
    </row>
    <row r="16" spans="1:38" x14ac:dyDescent="0.25">
      <c r="B16" s="5">
        <v>11</v>
      </c>
      <c r="C16" s="61">
        <v>17.779999999999998</v>
      </c>
      <c r="D16" s="61">
        <v>23.114000000000001</v>
      </c>
      <c r="E16" s="61">
        <v>0</v>
      </c>
      <c r="F16" s="61">
        <v>0</v>
      </c>
      <c r="G16" s="61">
        <v>10.2235</v>
      </c>
      <c r="H16" s="61">
        <v>0</v>
      </c>
      <c r="I16" s="61">
        <v>0</v>
      </c>
      <c r="J16" s="61">
        <v>0</v>
      </c>
      <c r="K16" s="61">
        <v>1.5239999999999998</v>
      </c>
      <c r="L16" s="61">
        <v>20.32</v>
      </c>
      <c r="M16" s="61">
        <v>23.114000000000001</v>
      </c>
      <c r="N16" s="61">
        <v>20.065999999999999</v>
      </c>
      <c r="O16" s="61">
        <v>25.907999999999998</v>
      </c>
      <c r="P16" s="61">
        <v>1.778</v>
      </c>
      <c r="Q16" s="61">
        <v>20.574000000000002</v>
      </c>
      <c r="R16" s="61">
        <v>2.794</v>
      </c>
      <c r="S16" s="61">
        <v>0</v>
      </c>
      <c r="T16" s="61">
        <v>9.6731666666666669</v>
      </c>
      <c r="U16" s="61">
        <v>0</v>
      </c>
      <c r="V16" s="61">
        <v>0</v>
      </c>
      <c r="W16" s="61">
        <v>19.303999999999998</v>
      </c>
      <c r="X16" s="61">
        <v>0</v>
      </c>
      <c r="Y16" s="61">
        <v>0</v>
      </c>
      <c r="Z16" s="61">
        <v>2.794</v>
      </c>
      <c r="AA16" s="61">
        <v>4.3180000000000005</v>
      </c>
      <c r="AB16" s="61">
        <v>6.6040000000000001</v>
      </c>
      <c r="AC16" s="61">
        <v>12.953999999999999</v>
      </c>
      <c r="AD16" s="61">
        <v>56.388000000000005</v>
      </c>
      <c r="AE16" s="61">
        <v>0</v>
      </c>
      <c r="AF16" s="61">
        <v>0</v>
      </c>
      <c r="AG16" s="61">
        <v>8.530166666666668</v>
      </c>
      <c r="AH16" s="61">
        <v>0</v>
      </c>
      <c r="AI16" s="61">
        <v>0</v>
      </c>
      <c r="AJ16" s="61"/>
      <c r="AK16" s="61">
        <v>0</v>
      </c>
      <c r="AL16" s="61">
        <v>259.33400000000006</v>
      </c>
    </row>
    <row r="17" spans="2:38" x14ac:dyDescent="0.25">
      <c r="B17" s="5">
        <v>12</v>
      </c>
      <c r="C17" s="61">
        <v>17.525999999999996</v>
      </c>
      <c r="D17" s="61">
        <v>18.033999999999999</v>
      </c>
      <c r="E17" s="61">
        <v>0</v>
      </c>
      <c r="F17" s="61">
        <v>0</v>
      </c>
      <c r="G17" s="61">
        <v>8.8899999999999988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57.403999999999989</v>
      </c>
      <c r="N17" s="61">
        <v>0</v>
      </c>
      <c r="O17" s="61">
        <v>0</v>
      </c>
      <c r="P17" s="61">
        <v>17.272000000000002</v>
      </c>
      <c r="Q17" s="61">
        <v>14.224</v>
      </c>
      <c r="R17" s="61">
        <v>14.731999999999998</v>
      </c>
      <c r="S17" s="61">
        <v>0</v>
      </c>
      <c r="T17" s="61">
        <v>8.6359999999999992</v>
      </c>
      <c r="U17" s="61">
        <v>0</v>
      </c>
      <c r="V17" s="61">
        <v>0</v>
      </c>
      <c r="W17" s="61">
        <v>6.6040000000000001</v>
      </c>
      <c r="X17" s="61">
        <v>0</v>
      </c>
      <c r="Y17" s="61">
        <v>0</v>
      </c>
      <c r="Z17" s="61">
        <v>9.6519999999999992</v>
      </c>
      <c r="AA17" s="61">
        <v>22.86</v>
      </c>
      <c r="AB17" s="61">
        <v>5.5880000000000001</v>
      </c>
      <c r="AC17" s="61">
        <v>0.254</v>
      </c>
      <c r="AD17" s="61">
        <v>11.43</v>
      </c>
      <c r="AE17" s="61">
        <v>0</v>
      </c>
      <c r="AF17" s="61">
        <v>0</v>
      </c>
      <c r="AG17" s="61">
        <v>4.6989999999999998</v>
      </c>
      <c r="AH17" s="61">
        <v>0</v>
      </c>
      <c r="AI17" s="61">
        <v>0</v>
      </c>
      <c r="AJ17" s="61"/>
      <c r="AK17" s="61">
        <v>0</v>
      </c>
      <c r="AL17" s="61">
        <v>195.57999999999998</v>
      </c>
    </row>
    <row r="18" spans="2:38" x14ac:dyDescent="0.25">
      <c r="B18" s="5">
        <v>13</v>
      </c>
      <c r="C18" s="61">
        <v>79.248000000000005</v>
      </c>
      <c r="D18" s="61">
        <v>1.016</v>
      </c>
      <c r="E18" s="61">
        <v>11.937999999999999</v>
      </c>
      <c r="F18" s="61">
        <v>0</v>
      </c>
      <c r="G18" s="61">
        <v>23.050500000000003</v>
      </c>
      <c r="H18" s="61">
        <v>0</v>
      </c>
      <c r="I18" s="61">
        <v>0</v>
      </c>
      <c r="J18" s="61">
        <v>0</v>
      </c>
      <c r="K18" s="61">
        <v>0</v>
      </c>
      <c r="L18" s="61">
        <v>15.747999999999999</v>
      </c>
      <c r="M18" s="61">
        <v>0</v>
      </c>
      <c r="N18" s="61">
        <v>81.025999999999996</v>
      </c>
      <c r="O18" s="61">
        <v>5.8419999999999996</v>
      </c>
      <c r="P18" s="61">
        <v>38.862000000000002</v>
      </c>
      <c r="Q18" s="61">
        <v>12.7</v>
      </c>
      <c r="R18" s="61">
        <v>6.35</v>
      </c>
      <c r="S18" s="61">
        <v>0</v>
      </c>
      <c r="T18" s="61">
        <v>13.377333333333333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9.1439999999999984</v>
      </c>
      <c r="AB18" s="61">
        <v>22.605999999999998</v>
      </c>
      <c r="AC18" s="61">
        <v>0</v>
      </c>
      <c r="AD18" s="61">
        <v>0</v>
      </c>
      <c r="AE18" s="61">
        <v>0</v>
      </c>
      <c r="AF18" s="61">
        <v>0</v>
      </c>
      <c r="AG18" s="61">
        <v>2.645833333333333</v>
      </c>
      <c r="AH18" s="61">
        <v>0</v>
      </c>
      <c r="AI18" s="61">
        <v>0</v>
      </c>
      <c r="AJ18" s="61"/>
      <c r="AK18" s="61">
        <v>0</v>
      </c>
      <c r="AL18" s="61">
        <v>284.47999999999996</v>
      </c>
    </row>
    <row r="19" spans="2:38" x14ac:dyDescent="0.25">
      <c r="B19" s="5">
        <v>14</v>
      </c>
      <c r="C19" s="61">
        <v>27.686</v>
      </c>
      <c r="D19" s="61">
        <v>48.513999999999996</v>
      </c>
      <c r="E19" s="61">
        <v>0</v>
      </c>
      <c r="F19" s="61">
        <v>0</v>
      </c>
      <c r="G19" s="61">
        <v>19.049999999999997</v>
      </c>
      <c r="H19" s="61">
        <v>0</v>
      </c>
      <c r="I19" s="61">
        <v>0</v>
      </c>
      <c r="J19" s="61">
        <v>0</v>
      </c>
      <c r="K19" s="61">
        <v>0</v>
      </c>
      <c r="L19" s="61">
        <v>14.477999999999998</v>
      </c>
      <c r="M19" s="61">
        <v>10.921999999999999</v>
      </c>
      <c r="N19" s="61">
        <v>15.747999999999999</v>
      </c>
      <c r="O19" s="61">
        <v>22.86</v>
      </c>
      <c r="P19" s="61">
        <v>21.843999999999998</v>
      </c>
      <c r="Q19" s="61">
        <v>15.239999999999998</v>
      </c>
      <c r="R19" s="61">
        <v>0</v>
      </c>
      <c r="S19" s="61">
        <v>0</v>
      </c>
      <c r="T19" s="61">
        <v>8.4243333333333315</v>
      </c>
      <c r="U19" s="61">
        <v>0</v>
      </c>
      <c r="V19" s="61">
        <v>0</v>
      </c>
      <c r="W19" s="61">
        <v>0</v>
      </c>
      <c r="X19" s="61">
        <v>1.016</v>
      </c>
      <c r="Y19" s="61">
        <v>0</v>
      </c>
      <c r="Z19" s="61">
        <v>4.0640000000000001</v>
      </c>
      <c r="AA19" s="61">
        <v>34.29</v>
      </c>
      <c r="AB19" s="61">
        <v>0</v>
      </c>
      <c r="AC19" s="61">
        <v>14.224</v>
      </c>
      <c r="AD19" s="61">
        <v>21.843999999999998</v>
      </c>
      <c r="AE19" s="61">
        <v>0</v>
      </c>
      <c r="AF19" s="61">
        <v>0</v>
      </c>
      <c r="AG19" s="61">
        <v>6.2864999999999993</v>
      </c>
      <c r="AH19" s="61">
        <v>0</v>
      </c>
      <c r="AI19" s="61">
        <v>0</v>
      </c>
      <c r="AJ19" s="61"/>
      <c r="AK19" s="61">
        <v>0</v>
      </c>
      <c r="AL19" s="61">
        <v>252.72999999999993</v>
      </c>
    </row>
    <row r="20" spans="2:38" x14ac:dyDescent="0.25">
      <c r="B20" s="5">
        <v>15</v>
      </c>
      <c r="C20" s="61">
        <v>7.1120000000000001</v>
      </c>
      <c r="D20" s="61">
        <v>5.8419999999999996</v>
      </c>
      <c r="E20" s="61">
        <v>0</v>
      </c>
      <c r="F20" s="61">
        <v>0</v>
      </c>
      <c r="G20" s="61">
        <v>3.2385000000000002</v>
      </c>
      <c r="H20" s="61">
        <v>0</v>
      </c>
      <c r="I20" s="61">
        <v>0</v>
      </c>
      <c r="J20" s="61">
        <v>0</v>
      </c>
      <c r="K20" s="61">
        <v>0</v>
      </c>
      <c r="L20" s="61">
        <v>25.145999999999997</v>
      </c>
      <c r="M20" s="61">
        <v>12.446</v>
      </c>
      <c r="N20" s="61">
        <v>3.0479999999999996</v>
      </c>
      <c r="O20" s="61">
        <v>103.12399999999998</v>
      </c>
      <c r="P20" s="61">
        <v>0</v>
      </c>
      <c r="Q20" s="61">
        <v>33.527999999999999</v>
      </c>
      <c r="R20" s="61">
        <v>0</v>
      </c>
      <c r="S20" s="61">
        <v>0</v>
      </c>
      <c r="T20" s="61">
        <v>14.774333333333331</v>
      </c>
      <c r="U20" s="61">
        <v>0</v>
      </c>
      <c r="V20" s="61">
        <v>0</v>
      </c>
      <c r="W20" s="61">
        <v>0</v>
      </c>
      <c r="X20" s="61">
        <v>0</v>
      </c>
      <c r="Y20" s="61">
        <v>15.493999999999998</v>
      </c>
      <c r="Z20" s="61">
        <v>12.191999999999998</v>
      </c>
      <c r="AA20" s="61">
        <v>24.383999999999997</v>
      </c>
      <c r="AB20" s="61">
        <v>0.254</v>
      </c>
      <c r="AC20" s="61">
        <v>34.29</v>
      </c>
      <c r="AD20" s="61">
        <v>0</v>
      </c>
      <c r="AE20" s="61">
        <v>0</v>
      </c>
      <c r="AF20" s="61">
        <v>0</v>
      </c>
      <c r="AG20" s="61">
        <v>7.2178333333333322</v>
      </c>
      <c r="AH20" s="61">
        <v>0</v>
      </c>
      <c r="AI20" s="61">
        <v>0</v>
      </c>
      <c r="AJ20" s="61"/>
      <c r="AK20" s="61">
        <v>0</v>
      </c>
      <c r="AL20" s="61">
        <v>276.85999999999996</v>
      </c>
    </row>
    <row r="21" spans="2:38" x14ac:dyDescent="0.25">
      <c r="B21" s="5">
        <v>16</v>
      </c>
      <c r="C21" s="61">
        <v>5.5880000000000001</v>
      </c>
      <c r="D21" s="61">
        <v>15.493999999999998</v>
      </c>
      <c r="E21" s="61">
        <v>0</v>
      </c>
      <c r="F21" s="61">
        <v>0</v>
      </c>
      <c r="G21" s="61">
        <v>5.2704999999999993</v>
      </c>
      <c r="H21" s="61">
        <v>0</v>
      </c>
      <c r="I21" s="61">
        <v>0</v>
      </c>
      <c r="J21" s="61">
        <v>0</v>
      </c>
      <c r="K21" s="61">
        <v>0</v>
      </c>
      <c r="L21" s="61">
        <v>15.747999999999999</v>
      </c>
      <c r="M21" s="61">
        <v>2.2859999999999996</v>
      </c>
      <c r="N21" s="61">
        <v>5.08</v>
      </c>
      <c r="O21" s="61">
        <v>0.50800000000000001</v>
      </c>
      <c r="P21" s="61">
        <v>30.479999999999997</v>
      </c>
      <c r="Q21" s="61">
        <v>6.35</v>
      </c>
      <c r="R21" s="61">
        <v>0</v>
      </c>
      <c r="S21" s="61">
        <v>0</v>
      </c>
      <c r="T21" s="61">
        <v>5.0376666666666656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29.717999999999996</v>
      </c>
      <c r="AA21" s="61">
        <v>0</v>
      </c>
      <c r="AB21" s="61">
        <v>21.843999999999998</v>
      </c>
      <c r="AC21" s="61">
        <v>39.369999999999997</v>
      </c>
      <c r="AD21" s="61">
        <v>0</v>
      </c>
      <c r="AE21" s="61">
        <v>0</v>
      </c>
      <c r="AF21" s="61">
        <v>0</v>
      </c>
      <c r="AG21" s="61">
        <v>7.5776666666666657</v>
      </c>
      <c r="AH21" s="61">
        <v>0</v>
      </c>
      <c r="AI21" s="61">
        <v>0</v>
      </c>
      <c r="AJ21" s="61"/>
      <c r="AK21" s="61">
        <v>0</v>
      </c>
      <c r="AL21" s="61">
        <v>172.46599999999998</v>
      </c>
    </row>
    <row r="22" spans="2:38" x14ac:dyDescent="0.25">
      <c r="B22" s="5">
        <v>17</v>
      </c>
      <c r="C22" s="61">
        <v>27.686</v>
      </c>
      <c r="D22" s="61">
        <v>13.208</v>
      </c>
      <c r="E22" s="61">
        <v>4.0640000000000001</v>
      </c>
      <c r="F22" s="61">
        <v>0</v>
      </c>
      <c r="G22" s="61">
        <v>11.2395</v>
      </c>
      <c r="H22" s="61">
        <v>0</v>
      </c>
      <c r="I22" s="61">
        <v>0</v>
      </c>
      <c r="J22" s="61">
        <v>0</v>
      </c>
      <c r="K22" s="61">
        <v>0</v>
      </c>
      <c r="L22" s="61">
        <v>8.636000000000001</v>
      </c>
      <c r="M22" s="61">
        <v>29.209999999999997</v>
      </c>
      <c r="N22" s="61">
        <v>18.795999999999999</v>
      </c>
      <c r="O22" s="61">
        <v>34.798000000000002</v>
      </c>
      <c r="P22" s="61">
        <v>36.575999999999993</v>
      </c>
      <c r="Q22" s="61">
        <v>0.7619999999999999</v>
      </c>
      <c r="R22" s="61">
        <v>0</v>
      </c>
      <c r="S22" s="61">
        <v>0</v>
      </c>
      <c r="T22" s="61">
        <v>10.731499999999999</v>
      </c>
      <c r="U22" s="61">
        <v>0</v>
      </c>
      <c r="V22" s="61">
        <v>0</v>
      </c>
      <c r="W22" s="61">
        <v>0</v>
      </c>
      <c r="X22" s="61">
        <v>0</v>
      </c>
      <c r="Y22" s="61">
        <v>13.208</v>
      </c>
      <c r="Z22" s="61">
        <v>28.194000000000003</v>
      </c>
      <c r="AA22" s="61">
        <v>22.352</v>
      </c>
      <c r="AB22" s="61">
        <v>43.18</v>
      </c>
      <c r="AC22" s="61">
        <v>56.641999999999996</v>
      </c>
      <c r="AD22" s="61">
        <v>0</v>
      </c>
      <c r="AE22" s="61">
        <v>0</v>
      </c>
      <c r="AF22" s="61">
        <v>0</v>
      </c>
      <c r="AG22" s="61">
        <v>13.631333333333332</v>
      </c>
      <c r="AH22" s="61">
        <v>0</v>
      </c>
      <c r="AI22" s="61">
        <v>0</v>
      </c>
      <c r="AJ22" s="61"/>
      <c r="AK22" s="61">
        <v>0</v>
      </c>
      <c r="AL22" s="61">
        <v>337.31199999999995</v>
      </c>
    </row>
    <row r="23" spans="2:38" x14ac:dyDescent="0.25">
      <c r="B23" s="5">
        <v>18</v>
      </c>
      <c r="C23" s="61">
        <v>5.8419999999999996</v>
      </c>
      <c r="D23" s="61">
        <v>10.921999999999999</v>
      </c>
      <c r="E23" s="61">
        <v>15.239999999999998</v>
      </c>
      <c r="F23" s="61">
        <v>0</v>
      </c>
      <c r="G23" s="61">
        <v>8.0009999999999994</v>
      </c>
      <c r="H23" s="61">
        <v>0</v>
      </c>
      <c r="I23" s="61">
        <v>0</v>
      </c>
      <c r="J23" s="61">
        <v>0</v>
      </c>
      <c r="K23" s="61">
        <v>0</v>
      </c>
      <c r="L23" s="61">
        <v>49.021999999999998</v>
      </c>
      <c r="M23" s="61">
        <v>0</v>
      </c>
      <c r="N23" s="61">
        <v>48.513999999999996</v>
      </c>
      <c r="O23" s="61">
        <v>21.081999999999997</v>
      </c>
      <c r="P23" s="61">
        <v>32.512</v>
      </c>
      <c r="Q23" s="61">
        <v>0.50800000000000001</v>
      </c>
      <c r="R23" s="61">
        <v>0</v>
      </c>
      <c r="S23" s="61">
        <v>0</v>
      </c>
      <c r="T23" s="61">
        <v>12.6365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24.383999999999997</v>
      </c>
      <c r="AA23" s="61">
        <v>40.131999999999998</v>
      </c>
      <c r="AB23" s="61">
        <v>4.5719999999999992</v>
      </c>
      <c r="AC23" s="61">
        <v>1.016</v>
      </c>
      <c r="AD23" s="61">
        <v>0</v>
      </c>
      <c r="AE23" s="61">
        <v>0</v>
      </c>
      <c r="AF23" s="61">
        <v>0</v>
      </c>
      <c r="AG23" s="61">
        <v>5.8419999999999996</v>
      </c>
      <c r="AH23" s="61">
        <v>0</v>
      </c>
      <c r="AI23" s="61">
        <v>0</v>
      </c>
      <c r="AJ23" s="61"/>
      <c r="AK23" s="61">
        <v>0</v>
      </c>
      <c r="AL23" s="61">
        <v>253.74599999999998</v>
      </c>
    </row>
    <row r="24" spans="2:38" x14ac:dyDescent="0.25">
      <c r="B24" s="5">
        <v>19</v>
      </c>
      <c r="C24" s="61">
        <v>14.224</v>
      </c>
      <c r="D24" s="61">
        <v>8.8899999999999988</v>
      </c>
      <c r="E24" s="61">
        <v>0</v>
      </c>
      <c r="F24" s="61">
        <v>0</v>
      </c>
      <c r="G24" s="61">
        <v>5.7784999999999993</v>
      </c>
      <c r="H24" s="61">
        <v>0</v>
      </c>
      <c r="I24" s="61">
        <v>0</v>
      </c>
      <c r="J24" s="61">
        <v>0</v>
      </c>
      <c r="K24" s="61">
        <v>0</v>
      </c>
      <c r="L24" s="61">
        <v>21.081999999999997</v>
      </c>
      <c r="M24" s="61">
        <v>4.0640000000000001</v>
      </c>
      <c r="N24" s="61">
        <v>34.798000000000002</v>
      </c>
      <c r="O24" s="61">
        <v>2.2859999999999996</v>
      </c>
      <c r="P24" s="61">
        <v>2.2859999999999996</v>
      </c>
      <c r="Q24" s="61">
        <v>1.27</v>
      </c>
      <c r="R24" s="61">
        <v>0</v>
      </c>
      <c r="S24" s="61">
        <v>0</v>
      </c>
      <c r="T24" s="61">
        <v>5.4821666666666671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16.256</v>
      </c>
      <c r="AA24" s="61">
        <v>7.6199999999999992</v>
      </c>
      <c r="AB24" s="61">
        <v>28.194000000000003</v>
      </c>
      <c r="AC24" s="61">
        <v>13.715999999999999</v>
      </c>
      <c r="AD24" s="61">
        <v>6.0959999999999992</v>
      </c>
      <c r="AE24" s="61">
        <v>0</v>
      </c>
      <c r="AF24" s="61">
        <v>0</v>
      </c>
      <c r="AG24" s="61">
        <v>5.9901666666666671</v>
      </c>
      <c r="AH24" s="61">
        <v>0</v>
      </c>
      <c r="AI24" s="61">
        <v>0</v>
      </c>
      <c r="AJ24" s="61"/>
      <c r="AK24" s="61">
        <v>0</v>
      </c>
      <c r="AL24" s="61">
        <v>160.78200000000001</v>
      </c>
    </row>
    <row r="25" spans="2:38" x14ac:dyDescent="0.25">
      <c r="B25" s="5">
        <v>20</v>
      </c>
      <c r="C25" s="61">
        <v>0</v>
      </c>
      <c r="D25" s="61">
        <v>33.781999999999996</v>
      </c>
      <c r="E25" s="61">
        <v>0</v>
      </c>
      <c r="F25" s="61">
        <v>0</v>
      </c>
      <c r="G25" s="61">
        <v>8.4454999999999991</v>
      </c>
      <c r="H25" s="61">
        <v>0</v>
      </c>
      <c r="I25" s="61">
        <v>0</v>
      </c>
      <c r="J25" s="61">
        <v>0</v>
      </c>
      <c r="K25" s="61">
        <v>18.795999999999999</v>
      </c>
      <c r="L25" s="61">
        <v>9.9060000000000006</v>
      </c>
      <c r="M25" s="61">
        <v>0</v>
      </c>
      <c r="N25" s="61">
        <v>28.448</v>
      </c>
      <c r="O25" s="61">
        <v>11.683999999999999</v>
      </c>
      <c r="P25" s="61">
        <v>21.59</v>
      </c>
      <c r="Q25" s="61">
        <v>0</v>
      </c>
      <c r="R25" s="61">
        <v>0</v>
      </c>
      <c r="S25" s="61">
        <v>0</v>
      </c>
      <c r="T25" s="61">
        <v>7.5353333333333339</v>
      </c>
      <c r="U25" s="61">
        <v>0</v>
      </c>
      <c r="V25" s="61">
        <v>0</v>
      </c>
      <c r="W25" s="61">
        <v>0</v>
      </c>
      <c r="X25" s="61">
        <v>0</v>
      </c>
      <c r="Y25" s="61">
        <v>3.8099999999999996</v>
      </c>
      <c r="Z25" s="61">
        <v>0</v>
      </c>
      <c r="AA25" s="61">
        <v>124.46000000000001</v>
      </c>
      <c r="AB25" s="61">
        <v>26.923999999999999</v>
      </c>
      <c r="AC25" s="61">
        <v>43.433999999999997</v>
      </c>
      <c r="AD25" s="61">
        <v>0</v>
      </c>
      <c r="AE25" s="61">
        <v>0</v>
      </c>
      <c r="AF25" s="61">
        <v>0</v>
      </c>
      <c r="AG25" s="61">
        <v>16.552333333333333</v>
      </c>
      <c r="AH25" s="61">
        <v>0</v>
      </c>
      <c r="AI25" s="61">
        <v>0</v>
      </c>
      <c r="AJ25" s="61"/>
      <c r="AK25" s="61">
        <v>0</v>
      </c>
      <c r="AL25" s="61">
        <v>322.83399999999995</v>
      </c>
    </row>
    <row r="26" spans="2:38" x14ac:dyDescent="0.25">
      <c r="B26" s="5">
        <v>21</v>
      </c>
      <c r="C26" s="61">
        <v>1.778</v>
      </c>
      <c r="D26" s="61">
        <v>23.114000000000001</v>
      </c>
      <c r="E26" s="61">
        <v>0</v>
      </c>
      <c r="F26" s="61">
        <v>0</v>
      </c>
      <c r="G26" s="61">
        <v>6.2229999999999999</v>
      </c>
      <c r="H26" s="61">
        <v>0</v>
      </c>
      <c r="I26" s="61">
        <v>0</v>
      </c>
      <c r="J26" s="61">
        <v>0</v>
      </c>
      <c r="K26" s="61">
        <v>5.08</v>
      </c>
      <c r="L26" s="61">
        <v>0</v>
      </c>
      <c r="M26" s="61">
        <v>2.2859999999999996</v>
      </c>
      <c r="N26" s="61">
        <v>28.194000000000003</v>
      </c>
      <c r="O26" s="61">
        <v>13.208</v>
      </c>
      <c r="P26" s="61">
        <v>10.413999999999998</v>
      </c>
      <c r="Q26" s="61">
        <v>0</v>
      </c>
      <c r="R26" s="61">
        <v>0</v>
      </c>
      <c r="S26" s="61">
        <v>0</v>
      </c>
      <c r="T26" s="61">
        <v>4.9318333333333335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4.3180000000000005</v>
      </c>
      <c r="AB26" s="61">
        <v>7.1120000000000001</v>
      </c>
      <c r="AC26" s="61">
        <v>20.32</v>
      </c>
      <c r="AD26" s="61">
        <v>3.8099999999999996</v>
      </c>
      <c r="AE26" s="61">
        <v>0</v>
      </c>
      <c r="AF26" s="61">
        <v>0</v>
      </c>
      <c r="AG26" s="61">
        <v>2.9633333333333334</v>
      </c>
      <c r="AH26" s="61">
        <v>0</v>
      </c>
      <c r="AI26" s="61">
        <v>0</v>
      </c>
      <c r="AJ26" s="61"/>
      <c r="AK26" s="61">
        <v>0</v>
      </c>
      <c r="AL26" s="61">
        <v>119.63400000000001</v>
      </c>
    </row>
    <row r="27" spans="2:38" x14ac:dyDescent="0.25">
      <c r="B27" s="5">
        <v>22</v>
      </c>
      <c r="C27" s="61">
        <v>13.462</v>
      </c>
      <c r="D27" s="61">
        <v>7.8739999999999997</v>
      </c>
      <c r="E27" s="61">
        <v>0</v>
      </c>
      <c r="F27" s="61">
        <v>0</v>
      </c>
      <c r="G27" s="61">
        <v>5.3339999999999996</v>
      </c>
      <c r="H27" s="61">
        <v>0</v>
      </c>
      <c r="I27" s="61">
        <v>0</v>
      </c>
      <c r="J27" s="61">
        <v>2.54</v>
      </c>
      <c r="K27" s="61">
        <v>0</v>
      </c>
      <c r="L27" s="61">
        <v>1.5239999999999998</v>
      </c>
      <c r="M27" s="61">
        <v>3.302</v>
      </c>
      <c r="N27" s="61">
        <v>0</v>
      </c>
      <c r="O27" s="61">
        <v>0</v>
      </c>
      <c r="P27" s="61">
        <v>17.272000000000002</v>
      </c>
      <c r="Q27" s="61">
        <v>8.636000000000001</v>
      </c>
      <c r="R27" s="61">
        <v>0</v>
      </c>
      <c r="S27" s="61">
        <v>0</v>
      </c>
      <c r="T27" s="61">
        <v>2.7728333333333333</v>
      </c>
      <c r="U27" s="61">
        <v>0</v>
      </c>
      <c r="V27" s="61">
        <v>0</v>
      </c>
      <c r="W27" s="61">
        <v>0</v>
      </c>
      <c r="X27" s="61">
        <v>0</v>
      </c>
      <c r="Y27" s="61">
        <v>5.08</v>
      </c>
      <c r="Z27" s="61">
        <v>6.8579999999999997</v>
      </c>
      <c r="AA27" s="61">
        <v>5.3339999999999996</v>
      </c>
      <c r="AB27" s="61">
        <v>11.176</v>
      </c>
      <c r="AC27" s="61">
        <v>12.953999999999999</v>
      </c>
      <c r="AD27" s="61">
        <v>71.881999999999991</v>
      </c>
      <c r="AE27" s="61">
        <v>0</v>
      </c>
      <c r="AF27" s="61">
        <v>0</v>
      </c>
      <c r="AG27" s="61">
        <v>9.4403333333333332</v>
      </c>
      <c r="AH27" s="61">
        <v>0</v>
      </c>
      <c r="AI27" s="61">
        <v>0</v>
      </c>
      <c r="AJ27" s="61"/>
      <c r="AK27" s="61">
        <v>0</v>
      </c>
      <c r="AL27" s="61">
        <v>167.89400000000001</v>
      </c>
    </row>
    <row r="28" spans="2:38" x14ac:dyDescent="0.25">
      <c r="B28" s="5">
        <v>23</v>
      </c>
      <c r="C28" s="61">
        <v>0</v>
      </c>
      <c r="D28" s="61">
        <v>4.0640000000000001</v>
      </c>
      <c r="E28" s="61">
        <v>0</v>
      </c>
      <c r="F28" s="61">
        <v>0</v>
      </c>
      <c r="G28" s="61">
        <v>1.016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7.1120000000000001</v>
      </c>
      <c r="N28" s="61">
        <v>74.930000000000007</v>
      </c>
      <c r="O28" s="61">
        <v>0.50800000000000001</v>
      </c>
      <c r="P28" s="61">
        <v>0.50800000000000001</v>
      </c>
      <c r="Q28" s="61">
        <v>4.3180000000000005</v>
      </c>
      <c r="R28" s="61">
        <v>0</v>
      </c>
      <c r="S28" s="61">
        <v>0</v>
      </c>
      <c r="T28" s="61">
        <v>7.2813333333333325</v>
      </c>
      <c r="U28" s="61">
        <v>0</v>
      </c>
      <c r="V28" s="61">
        <v>0</v>
      </c>
      <c r="W28" s="61">
        <v>0</v>
      </c>
      <c r="X28" s="61">
        <v>0</v>
      </c>
      <c r="Y28" s="61">
        <v>3.8099999999999996</v>
      </c>
      <c r="Z28" s="61">
        <v>0</v>
      </c>
      <c r="AA28" s="61">
        <v>5.5880000000000001</v>
      </c>
      <c r="AB28" s="61">
        <v>43.18</v>
      </c>
      <c r="AC28" s="61">
        <v>1.5239999999999998</v>
      </c>
      <c r="AD28" s="61">
        <v>22.605999999999998</v>
      </c>
      <c r="AE28" s="61">
        <v>0</v>
      </c>
      <c r="AF28" s="61">
        <v>0</v>
      </c>
      <c r="AG28" s="61">
        <v>6.3923333333333332</v>
      </c>
      <c r="AH28" s="61">
        <v>0</v>
      </c>
      <c r="AI28" s="61">
        <v>0</v>
      </c>
      <c r="AJ28" s="61"/>
      <c r="AK28" s="61">
        <v>0</v>
      </c>
      <c r="AL28" s="61">
        <v>168.148</v>
      </c>
    </row>
    <row r="29" spans="2:38" x14ac:dyDescent="0.25">
      <c r="B29" s="5">
        <v>24</v>
      </c>
      <c r="C29" s="61">
        <v>6.8579999999999997</v>
      </c>
      <c r="D29" s="61">
        <v>8.8899999999999988</v>
      </c>
      <c r="E29" s="61">
        <v>0</v>
      </c>
      <c r="F29" s="61">
        <v>0</v>
      </c>
      <c r="G29" s="61">
        <v>3.9369999999999994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30.733999999999998</v>
      </c>
      <c r="P29" s="61">
        <v>19.049999999999997</v>
      </c>
      <c r="Q29" s="61">
        <v>33.527999999999999</v>
      </c>
      <c r="R29" s="61">
        <v>0</v>
      </c>
      <c r="S29" s="61">
        <v>0</v>
      </c>
      <c r="T29" s="61">
        <v>6.942666666666665</v>
      </c>
      <c r="U29" s="61">
        <v>0</v>
      </c>
      <c r="V29" s="61">
        <v>0</v>
      </c>
      <c r="W29" s="61">
        <v>0</v>
      </c>
      <c r="X29" s="61">
        <v>0</v>
      </c>
      <c r="Y29" s="61">
        <v>5.5880000000000001</v>
      </c>
      <c r="Z29" s="61">
        <v>0</v>
      </c>
      <c r="AA29" s="61">
        <v>3.302</v>
      </c>
      <c r="AB29" s="61">
        <v>148.58999999999997</v>
      </c>
      <c r="AC29" s="61">
        <v>1.27</v>
      </c>
      <c r="AD29" s="61">
        <v>0</v>
      </c>
      <c r="AE29" s="61">
        <v>0</v>
      </c>
      <c r="AF29" s="61">
        <v>0</v>
      </c>
      <c r="AG29" s="61">
        <v>13.229166666666664</v>
      </c>
      <c r="AH29" s="61">
        <v>0</v>
      </c>
      <c r="AI29" s="61">
        <v>0</v>
      </c>
      <c r="AJ29" s="61"/>
      <c r="AK29" s="61">
        <v>0</v>
      </c>
      <c r="AL29" s="61">
        <v>257.80999999999995</v>
      </c>
    </row>
    <row r="30" spans="2:38" x14ac:dyDescent="0.25">
      <c r="B30" s="5">
        <v>25</v>
      </c>
      <c r="C30" s="61">
        <v>8.1280000000000001</v>
      </c>
      <c r="D30" s="61">
        <v>5.8419999999999996</v>
      </c>
      <c r="E30" s="61">
        <v>0</v>
      </c>
      <c r="F30" s="61">
        <v>0</v>
      </c>
      <c r="G30" s="61">
        <v>3.4924999999999997</v>
      </c>
      <c r="H30" s="61">
        <v>0</v>
      </c>
      <c r="I30" s="61">
        <v>0</v>
      </c>
      <c r="J30" s="61">
        <v>10.921999999999999</v>
      </c>
      <c r="K30" s="61">
        <v>0</v>
      </c>
      <c r="L30" s="61">
        <v>0</v>
      </c>
      <c r="M30" s="61">
        <v>10.667999999999999</v>
      </c>
      <c r="N30" s="61">
        <v>3.8099999999999996</v>
      </c>
      <c r="O30" s="61">
        <v>19.303999999999998</v>
      </c>
      <c r="P30" s="61">
        <v>6.8579999999999997</v>
      </c>
      <c r="Q30" s="61">
        <v>37.591999999999999</v>
      </c>
      <c r="R30" s="61">
        <v>0</v>
      </c>
      <c r="S30" s="61">
        <v>48.26</v>
      </c>
      <c r="T30" s="61">
        <v>11.451166666666666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9.1439999999999984</v>
      </c>
      <c r="AB30" s="61">
        <v>28.955999999999996</v>
      </c>
      <c r="AC30" s="61">
        <v>37.083999999999996</v>
      </c>
      <c r="AD30" s="61">
        <v>0</v>
      </c>
      <c r="AE30" s="61">
        <v>0</v>
      </c>
      <c r="AF30" s="61">
        <v>0</v>
      </c>
      <c r="AG30" s="61">
        <v>6.2653333333333334</v>
      </c>
      <c r="AH30" s="61">
        <v>0</v>
      </c>
      <c r="AI30" s="61">
        <v>0</v>
      </c>
      <c r="AJ30" s="61"/>
      <c r="AK30" s="61">
        <v>0</v>
      </c>
      <c r="AL30" s="61">
        <v>226.56799999999998</v>
      </c>
    </row>
    <row r="31" spans="2:38" x14ac:dyDescent="0.25">
      <c r="B31" s="5">
        <v>26</v>
      </c>
      <c r="C31" s="61">
        <v>4.3180000000000005</v>
      </c>
      <c r="D31" s="61">
        <v>0</v>
      </c>
      <c r="E31" s="61">
        <v>0</v>
      </c>
      <c r="F31" s="61">
        <v>0</v>
      </c>
      <c r="G31" s="61">
        <v>1.0795000000000001</v>
      </c>
      <c r="H31" s="61">
        <v>0</v>
      </c>
      <c r="I31" s="61">
        <v>0</v>
      </c>
      <c r="J31" s="61">
        <v>0</v>
      </c>
      <c r="K31" s="61">
        <v>0</v>
      </c>
      <c r="L31" s="61">
        <v>5.3339999999999996</v>
      </c>
      <c r="M31" s="61">
        <v>0</v>
      </c>
      <c r="N31" s="61">
        <v>7.8739999999999997</v>
      </c>
      <c r="O31" s="61">
        <v>24.637999999999998</v>
      </c>
      <c r="P31" s="61">
        <v>0</v>
      </c>
      <c r="Q31" s="61">
        <v>5.08</v>
      </c>
      <c r="R31" s="61">
        <v>0</v>
      </c>
      <c r="S31" s="61">
        <v>0</v>
      </c>
      <c r="T31" s="61">
        <v>3.5771666666666664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34.798000000000002</v>
      </c>
      <c r="AA31" s="61">
        <v>22.605999999999998</v>
      </c>
      <c r="AB31" s="61">
        <v>1.27</v>
      </c>
      <c r="AC31" s="61">
        <v>50.291999999999994</v>
      </c>
      <c r="AD31" s="61">
        <v>3.0479999999999996</v>
      </c>
      <c r="AE31" s="61">
        <v>0</v>
      </c>
      <c r="AF31" s="61">
        <v>0</v>
      </c>
      <c r="AG31" s="61">
        <v>9.3345000000000002</v>
      </c>
      <c r="AH31" s="61">
        <v>0</v>
      </c>
      <c r="AI31" s="61">
        <v>0</v>
      </c>
      <c r="AJ31" s="61"/>
      <c r="AK31" s="61">
        <v>0</v>
      </c>
      <c r="AL31" s="61">
        <v>159.25799999999998</v>
      </c>
    </row>
    <row r="32" spans="2:38" x14ac:dyDescent="0.25">
      <c r="B32" s="5">
        <v>27</v>
      </c>
      <c r="C32" s="61">
        <v>1.5239999999999998</v>
      </c>
      <c r="D32" s="61">
        <v>13.462</v>
      </c>
      <c r="E32" s="61">
        <v>3.302</v>
      </c>
      <c r="F32" s="61">
        <v>0</v>
      </c>
      <c r="G32" s="61">
        <v>4.5720000000000001</v>
      </c>
      <c r="H32" s="61">
        <v>0</v>
      </c>
      <c r="I32" s="61">
        <v>0</v>
      </c>
      <c r="J32" s="61">
        <v>0</v>
      </c>
      <c r="K32" s="61">
        <v>2.032</v>
      </c>
      <c r="L32" s="61">
        <v>0</v>
      </c>
      <c r="M32" s="61">
        <v>52.832000000000001</v>
      </c>
      <c r="N32" s="61">
        <v>3.0479999999999996</v>
      </c>
      <c r="O32" s="61">
        <v>10.413999999999998</v>
      </c>
      <c r="P32" s="61">
        <v>20.32</v>
      </c>
      <c r="Q32" s="61">
        <v>22.097999999999999</v>
      </c>
      <c r="R32" s="61">
        <v>0</v>
      </c>
      <c r="S32" s="61">
        <v>0</v>
      </c>
      <c r="T32" s="61">
        <v>9.2286666666666672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24.383999999999997</v>
      </c>
      <c r="AA32" s="61">
        <v>0</v>
      </c>
      <c r="AB32" s="61">
        <v>17.272000000000002</v>
      </c>
      <c r="AC32" s="61">
        <v>1.27</v>
      </c>
      <c r="AD32" s="61">
        <v>0</v>
      </c>
      <c r="AE32" s="61">
        <v>0</v>
      </c>
      <c r="AF32" s="61">
        <v>0</v>
      </c>
      <c r="AG32" s="61">
        <v>3.5771666666666668</v>
      </c>
      <c r="AH32" s="61">
        <v>0</v>
      </c>
      <c r="AI32" s="61">
        <v>0</v>
      </c>
      <c r="AJ32" s="61"/>
      <c r="AK32" s="61">
        <v>0</v>
      </c>
      <c r="AL32" s="61">
        <v>171.95799999999997</v>
      </c>
    </row>
    <row r="33" spans="2:38" x14ac:dyDescent="0.25">
      <c r="B33" s="5">
        <v>28</v>
      </c>
      <c r="C33" s="61">
        <v>0</v>
      </c>
      <c r="D33" s="61">
        <v>5.3339999999999996</v>
      </c>
      <c r="E33" s="61">
        <v>18.541999999999998</v>
      </c>
      <c r="F33" s="61">
        <v>0</v>
      </c>
      <c r="G33" s="61">
        <v>5.9689999999999994</v>
      </c>
      <c r="H33" s="61">
        <v>0</v>
      </c>
      <c r="I33" s="61">
        <v>0</v>
      </c>
      <c r="J33" s="61">
        <v>0</v>
      </c>
      <c r="K33" s="61">
        <v>24.383999999999997</v>
      </c>
      <c r="L33" s="61">
        <v>1.5239999999999998</v>
      </c>
      <c r="M33" s="61">
        <v>0</v>
      </c>
      <c r="N33" s="61">
        <v>48.513999999999996</v>
      </c>
      <c r="O33" s="61">
        <v>0</v>
      </c>
      <c r="P33" s="61">
        <v>1.27</v>
      </c>
      <c r="Q33" s="61">
        <v>14.985999999999999</v>
      </c>
      <c r="R33" s="61">
        <v>0</v>
      </c>
      <c r="S33" s="61">
        <v>0</v>
      </c>
      <c r="T33" s="61">
        <v>7.5564999999999998</v>
      </c>
      <c r="U33" s="61">
        <v>0</v>
      </c>
      <c r="V33" s="61">
        <v>0</v>
      </c>
      <c r="W33" s="61">
        <v>0</v>
      </c>
      <c r="X33" s="61">
        <v>4.8259999999999996</v>
      </c>
      <c r="Y33" s="61">
        <v>27.178000000000001</v>
      </c>
      <c r="Z33" s="61">
        <v>5.5880000000000001</v>
      </c>
      <c r="AA33" s="61">
        <v>0</v>
      </c>
      <c r="AB33" s="61">
        <v>40.386000000000003</v>
      </c>
      <c r="AC33" s="61">
        <v>8.3819999999999997</v>
      </c>
      <c r="AD33" s="61">
        <v>0</v>
      </c>
      <c r="AE33" s="61">
        <v>0</v>
      </c>
      <c r="AF33" s="61">
        <v>0</v>
      </c>
      <c r="AG33" s="61">
        <v>7.1966666666666681</v>
      </c>
      <c r="AH33" s="61">
        <v>0</v>
      </c>
      <c r="AI33" s="61">
        <v>0</v>
      </c>
      <c r="AJ33" s="61"/>
      <c r="AK33" s="61">
        <v>0</v>
      </c>
      <c r="AL33" s="61">
        <v>200.91399999999999</v>
      </c>
    </row>
    <row r="34" spans="2:38" x14ac:dyDescent="0.25">
      <c r="B34" s="5">
        <v>29</v>
      </c>
      <c r="C34" s="61">
        <v>14.731999999999998</v>
      </c>
      <c r="D34" s="61">
        <v>0</v>
      </c>
      <c r="E34" s="61">
        <v>0</v>
      </c>
      <c r="F34" s="61">
        <v>0</v>
      </c>
      <c r="G34" s="61">
        <v>3.6829999999999994</v>
      </c>
      <c r="H34" s="61">
        <v>0</v>
      </c>
      <c r="I34" s="61"/>
      <c r="J34" s="61">
        <v>0</v>
      </c>
      <c r="K34" s="61">
        <v>0</v>
      </c>
      <c r="L34" s="61">
        <v>0.7619999999999999</v>
      </c>
      <c r="M34" s="61">
        <v>37.591999999999999</v>
      </c>
      <c r="N34" s="61">
        <v>0.50800000000000001</v>
      </c>
      <c r="O34" s="61">
        <v>16.001999999999999</v>
      </c>
      <c r="P34" s="61">
        <v>6.6040000000000001</v>
      </c>
      <c r="Q34" s="61">
        <v>22.097999999999999</v>
      </c>
      <c r="R34" s="61">
        <v>0</v>
      </c>
      <c r="S34" s="61">
        <v>0</v>
      </c>
      <c r="T34" s="61">
        <v>7.5969090909090911</v>
      </c>
      <c r="U34" s="61">
        <v>0</v>
      </c>
      <c r="V34" s="61"/>
      <c r="W34" s="61">
        <v>0</v>
      </c>
      <c r="X34" s="61">
        <v>0</v>
      </c>
      <c r="Y34" s="61">
        <v>0</v>
      </c>
      <c r="Z34" s="61">
        <v>0</v>
      </c>
      <c r="AA34" s="61">
        <v>8.8899999999999988</v>
      </c>
      <c r="AB34" s="61">
        <v>4.0640000000000001</v>
      </c>
      <c r="AC34" s="61">
        <v>26.923999999999999</v>
      </c>
      <c r="AD34" s="61">
        <v>26.923999999999999</v>
      </c>
      <c r="AE34" s="61">
        <v>0</v>
      </c>
      <c r="AF34" s="61">
        <v>0</v>
      </c>
      <c r="AG34" s="61">
        <v>6.0729090909090901</v>
      </c>
      <c r="AH34" s="61">
        <v>0</v>
      </c>
      <c r="AI34" s="61"/>
      <c r="AJ34" s="61"/>
      <c r="AK34" s="61">
        <v>0</v>
      </c>
      <c r="AL34" s="61">
        <v>165.10000000000002</v>
      </c>
    </row>
    <row r="35" spans="2:38" x14ac:dyDescent="0.25">
      <c r="B35" s="5">
        <v>30</v>
      </c>
      <c r="C35" s="61">
        <v>20.065999999999999</v>
      </c>
      <c r="D35" s="61">
        <v>0</v>
      </c>
      <c r="E35" s="61">
        <v>19.812000000000001</v>
      </c>
      <c r="F35" s="61">
        <v>0</v>
      </c>
      <c r="G35" s="61">
        <v>9.9695</v>
      </c>
      <c r="H35" s="61">
        <v>0</v>
      </c>
      <c r="I35" s="61"/>
      <c r="J35" s="61">
        <v>0</v>
      </c>
      <c r="K35" s="61">
        <v>0</v>
      </c>
      <c r="L35" s="61">
        <v>4.0640000000000001</v>
      </c>
      <c r="M35" s="61">
        <v>2.54</v>
      </c>
      <c r="N35" s="61">
        <v>25.4</v>
      </c>
      <c r="O35" s="61">
        <v>30.733999999999998</v>
      </c>
      <c r="P35" s="61">
        <v>0</v>
      </c>
      <c r="Q35" s="61">
        <v>1.778</v>
      </c>
      <c r="R35" s="61">
        <v>0</v>
      </c>
      <c r="S35" s="61">
        <v>0</v>
      </c>
      <c r="T35" s="61">
        <v>5.8650909090909096</v>
      </c>
      <c r="U35" s="61">
        <v>0</v>
      </c>
      <c r="V35" s="61"/>
      <c r="W35" s="61">
        <v>0</v>
      </c>
      <c r="X35" s="61">
        <v>34.544000000000004</v>
      </c>
      <c r="Y35" s="61">
        <v>0</v>
      </c>
      <c r="Z35" s="61">
        <v>0</v>
      </c>
      <c r="AA35" s="61">
        <v>0</v>
      </c>
      <c r="AB35" s="61">
        <v>41.655999999999992</v>
      </c>
      <c r="AC35" s="61">
        <v>4.8259999999999996</v>
      </c>
      <c r="AD35" s="61">
        <v>0</v>
      </c>
      <c r="AE35" s="61">
        <v>0</v>
      </c>
      <c r="AF35" s="61">
        <v>0</v>
      </c>
      <c r="AG35" s="61">
        <v>7.3659999999999988</v>
      </c>
      <c r="AH35" s="61">
        <v>0</v>
      </c>
      <c r="AI35" s="61"/>
      <c r="AJ35" s="61"/>
      <c r="AK35" s="61">
        <v>0</v>
      </c>
      <c r="AL35" s="61">
        <v>185.42</v>
      </c>
    </row>
    <row r="36" spans="2:38" x14ac:dyDescent="0.25">
      <c r="B36" s="5">
        <v>31</v>
      </c>
      <c r="C36" s="61"/>
      <c r="D36" s="61">
        <v>0</v>
      </c>
      <c r="E36" s="61"/>
      <c r="F36" s="61">
        <v>0</v>
      </c>
      <c r="G36" s="61">
        <v>0</v>
      </c>
      <c r="H36" s="61">
        <v>0</v>
      </c>
      <c r="I36" s="61"/>
      <c r="J36" s="61">
        <v>0</v>
      </c>
      <c r="K36" s="61"/>
      <c r="L36" s="61">
        <v>0</v>
      </c>
      <c r="M36" s="61"/>
      <c r="N36" s="61">
        <v>14.477999999999998</v>
      </c>
      <c r="O36" s="61">
        <v>84.073999999999998</v>
      </c>
      <c r="P36" s="61"/>
      <c r="Q36" s="61">
        <v>0</v>
      </c>
      <c r="R36" s="61"/>
      <c r="S36" s="61">
        <v>0</v>
      </c>
      <c r="T36" s="61">
        <v>14.078857142857142</v>
      </c>
      <c r="U36" s="61">
        <v>0</v>
      </c>
      <c r="V36" s="61"/>
      <c r="W36" s="61">
        <v>0</v>
      </c>
      <c r="X36" s="61"/>
      <c r="Y36" s="61">
        <v>9.1439999999999984</v>
      </c>
      <c r="Z36" s="61"/>
      <c r="AA36" s="61">
        <v>9.1439999999999984</v>
      </c>
      <c r="AB36" s="61">
        <v>2.032</v>
      </c>
      <c r="AC36" s="61"/>
      <c r="AD36" s="61">
        <v>2.54</v>
      </c>
      <c r="AE36" s="61"/>
      <c r="AF36" s="61">
        <v>0</v>
      </c>
      <c r="AG36" s="61">
        <v>3.2657142857142851</v>
      </c>
      <c r="AH36" s="61">
        <v>0</v>
      </c>
      <c r="AI36" s="61"/>
      <c r="AJ36" s="61"/>
      <c r="AK36" s="61">
        <v>0</v>
      </c>
      <c r="AL36" s="61">
        <v>121.41200000000001</v>
      </c>
    </row>
    <row r="37" spans="2:38" x14ac:dyDescent="0.25">
      <c r="B37" s="5" t="s">
        <v>6</v>
      </c>
      <c r="C37" s="61">
        <v>425.70399999999984</v>
      </c>
      <c r="D37" s="61">
        <v>341.88399999999996</v>
      </c>
      <c r="E37" s="61">
        <v>79.501999999999995</v>
      </c>
      <c r="F37" s="61">
        <v>0</v>
      </c>
      <c r="G37" s="61">
        <v>6.9433606557377061</v>
      </c>
      <c r="H37" s="61">
        <v>0</v>
      </c>
      <c r="I37" s="61">
        <v>0</v>
      </c>
      <c r="J37" s="61">
        <v>13.462</v>
      </c>
      <c r="K37" s="61">
        <v>57.912000000000006</v>
      </c>
      <c r="L37" s="61">
        <v>224.02799999999999</v>
      </c>
      <c r="M37" s="61">
        <v>299.21199999999999</v>
      </c>
      <c r="N37" s="61">
        <v>619.25199999999995</v>
      </c>
      <c r="O37" s="61">
        <v>787.14599999999984</v>
      </c>
      <c r="P37" s="61">
        <v>505.20599999999985</v>
      </c>
      <c r="Q37" s="61">
        <v>343.15400000000005</v>
      </c>
      <c r="R37" s="61">
        <v>149.352</v>
      </c>
      <c r="S37" s="61">
        <v>48.26</v>
      </c>
      <c r="T37" s="61">
        <v>8.3479013698630116</v>
      </c>
      <c r="U37" s="61">
        <v>0</v>
      </c>
      <c r="V37" s="61">
        <v>0</v>
      </c>
      <c r="W37" s="61">
        <v>25.907999999999998</v>
      </c>
      <c r="X37" s="61">
        <v>52.578000000000003</v>
      </c>
      <c r="Y37" s="61">
        <v>86.360000000000014</v>
      </c>
      <c r="Z37" s="61">
        <v>272.54200000000003</v>
      </c>
      <c r="AA37" s="61">
        <v>507.49199999999996</v>
      </c>
      <c r="AB37" s="61">
        <v>660.9079999999999</v>
      </c>
      <c r="AC37" s="61">
        <v>439.92799999999994</v>
      </c>
      <c r="AD37" s="61">
        <v>566.92799999999988</v>
      </c>
      <c r="AE37" s="61">
        <v>0</v>
      </c>
      <c r="AF37" s="61">
        <v>0</v>
      </c>
      <c r="AG37" s="61">
        <v>7.1579287671232894</v>
      </c>
      <c r="AH37" s="61">
        <v>0</v>
      </c>
      <c r="AI37" s="61">
        <v>0</v>
      </c>
      <c r="AJ37" s="61">
        <v>0</v>
      </c>
      <c r="AK37" s="61">
        <v>0</v>
      </c>
      <c r="AL37" s="61">
        <v>6506.7179999999998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37"/>
  <sheetViews>
    <sheetView workbookViewId="0"/>
  </sheetViews>
  <sheetFormatPr defaultRowHeight="15" x14ac:dyDescent="0.25"/>
  <cols>
    <col min="1" max="1" width="23" customWidth="1"/>
    <col min="2" max="2" width="16.28515625" bestFit="1" customWidth="1"/>
    <col min="3" max="5" width="3.5703125" customWidth="1"/>
    <col min="6" max="6" width="9.85546875" customWidth="1"/>
    <col min="7" max="7" width="6.85546875" customWidth="1"/>
    <col min="8" max="18" width="3.5703125" customWidth="1"/>
    <col min="19" max="19" width="9.85546875" bestFit="1" customWidth="1"/>
    <col min="20" max="20" width="6.85546875" customWidth="1"/>
    <col min="21" max="31" width="3.5703125" customWidth="1"/>
    <col min="32" max="32" width="9.85546875" bestFit="1" customWidth="1"/>
    <col min="33" max="33" width="6.85546875" customWidth="1"/>
    <col min="34" max="35" width="2" customWidth="1"/>
    <col min="36" max="36" width="9.85546875" bestFit="1" customWidth="1"/>
    <col min="37" max="37" width="11.28515625" bestFit="1" customWidth="1"/>
  </cols>
  <sheetData>
    <row r="3" spans="1:37" x14ac:dyDescent="0.25">
      <c r="A3" s="4" t="s">
        <v>70</v>
      </c>
      <c r="B3" s="4" t="s">
        <v>5</v>
      </c>
    </row>
    <row r="4" spans="1:37" x14ac:dyDescent="0.25">
      <c r="B4">
        <v>1972</v>
      </c>
      <c r="F4" t="s">
        <v>66</v>
      </c>
      <c r="G4">
        <v>1973</v>
      </c>
      <c r="S4" t="s">
        <v>67</v>
      </c>
      <c r="T4">
        <v>1974</v>
      </c>
      <c r="AF4" t="s">
        <v>68</v>
      </c>
      <c r="AG4">
        <v>1975</v>
      </c>
      <c r="AJ4" t="s">
        <v>69</v>
      </c>
      <c r="AK4" t="s">
        <v>6</v>
      </c>
    </row>
    <row r="5" spans="1:37" x14ac:dyDescent="0.25">
      <c r="A5" s="4" t="s">
        <v>7</v>
      </c>
      <c r="B5">
        <v>9</v>
      </c>
      <c r="C5">
        <v>10</v>
      </c>
      <c r="D5">
        <v>11</v>
      </c>
      <c r="E5">
        <v>12</v>
      </c>
      <c r="G5">
        <v>1</v>
      </c>
      <c r="H5">
        <v>2</v>
      </c>
      <c r="I5">
        <v>3</v>
      </c>
      <c r="J5">
        <v>4</v>
      </c>
      <c r="K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T5">
        <v>1</v>
      </c>
      <c r="U5">
        <v>2</v>
      </c>
      <c r="V5">
        <v>3</v>
      </c>
      <c r="W5">
        <v>4</v>
      </c>
      <c r="X5">
        <v>5</v>
      </c>
      <c r="Y5">
        <v>6</v>
      </c>
      <c r="Z5">
        <v>7</v>
      </c>
      <c r="AA5">
        <v>8</v>
      </c>
      <c r="AB5">
        <v>9</v>
      </c>
      <c r="AC5">
        <v>10</v>
      </c>
      <c r="AD5">
        <v>11</v>
      </c>
      <c r="AE5">
        <v>12</v>
      </c>
      <c r="AG5">
        <v>1</v>
      </c>
      <c r="AH5">
        <v>2</v>
      </c>
      <c r="AI5">
        <v>3</v>
      </c>
    </row>
    <row r="6" spans="1:37" x14ac:dyDescent="0.25">
      <c r="A6" s="5">
        <v>1</v>
      </c>
      <c r="B6" s="61">
        <v>0.32</v>
      </c>
      <c r="C6" s="61">
        <v>0.19</v>
      </c>
      <c r="D6" s="61">
        <v>0.12</v>
      </c>
      <c r="E6" s="61">
        <v>0.19</v>
      </c>
      <c r="F6" s="61">
        <v>0.82000000000000006</v>
      </c>
      <c r="G6" s="61">
        <v>0.22</v>
      </c>
      <c r="H6" s="61">
        <v>0.3</v>
      </c>
      <c r="I6" s="61">
        <v>0.36</v>
      </c>
      <c r="J6" s="61">
        <v>0.35</v>
      </c>
      <c r="K6" s="61">
        <v>0.23</v>
      </c>
      <c r="L6" s="61">
        <v>0.15</v>
      </c>
      <c r="M6" s="61">
        <v>0.18</v>
      </c>
      <c r="N6" s="61">
        <v>0.23</v>
      </c>
      <c r="O6" s="61">
        <v>0.2</v>
      </c>
      <c r="P6" s="61">
        <v>0.17</v>
      </c>
      <c r="Q6" s="61">
        <v>0.19</v>
      </c>
      <c r="R6" s="61">
        <v>0.17</v>
      </c>
      <c r="S6" s="61">
        <v>2.75</v>
      </c>
      <c r="T6" s="61">
        <v>0.22</v>
      </c>
      <c r="U6" s="61">
        <v>0.28999999999999998</v>
      </c>
      <c r="V6" s="61">
        <v>0.3</v>
      </c>
      <c r="W6" s="61">
        <v>0.3</v>
      </c>
      <c r="X6" s="61">
        <v>0.15</v>
      </c>
      <c r="Y6" s="61">
        <v>0.21</v>
      </c>
      <c r="Z6" s="61">
        <v>0.05</v>
      </c>
      <c r="AA6" s="61">
        <v>0.1</v>
      </c>
      <c r="AB6" s="61">
        <v>7.0000000000000007E-2</v>
      </c>
      <c r="AC6" s="61">
        <v>0.2</v>
      </c>
      <c r="AD6" s="61">
        <v>0.19</v>
      </c>
      <c r="AE6" s="61">
        <v>0.24</v>
      </c>
      <c r="AF6" s="61">
        <v>2.3200000000000003</v>
      </c>
      <c r="AG6" s="61">
        <v>0.25</v>
      </c>
      <c r="AH6" s="61"/>
      <c r="AI6" s="61"/>
      <c r="AJ6" s="61">
        <v>0.25</v>
      </c>
      <c r="AK6" s="61">
        <v>6.1400000000000006</v>
      </c>
    </row>
    <row r="7" spans="1:37" x14ac:dyDescent="0.25">
      <c r="A7" s="5">
        <v>2</v>
      </c>
      <c r="B7" s="61">
        <v>0.06</v>
      </c>
      <c r="C7" s="61">
        <v>0.3</v>
      </c>
      <c r="D7" s="61">
        <v>0.18</v>
      </c>
      <c r="E7" s="61">
        <v>0.19</v>
      </c>
      <c r="F7" s="61">
        <v>0.73</v>
      </c>
      <c r="G7" s="61">
        <v>0.21</v>
      </c>
      <c r="H7" s="61">
        <v>0.23</v>
      </c>
      <c r="I7" s="61">
        <v>0.34</v>
      </c>
      <c r="J7" s="61">
        <v>0.28000000000000003</v>
      </c>
      <c r="K7" s="61">
        <v>0.28000000000000003</v>
      </c>
      <c r="L7" s="61">
        <v>0.25</v>
      </c>
      <c r="M7" s="61">
        <v>0.25</v>
      </c>
      <c r="N7" s="61">
        <v>0.25</v>
      </c>
      <c r="O7" s="61">
        <v>0.28999999999999998</v>
      </c>
      <c r="P7" s="61">
        <v>0.21</v>
      </c>
      <c r="Q7" s="61">
        <v>0.26</v>
      </c>
      <c r="R7" s="61">
        <v>0.19</v>
      </c>
      <c r="S7" s="61">
        <v>3.0399999999999996</v>
      </c>
      <c r="T7" s="61">
        <v>0.23</v>
      </c>
      <c r="U7" s="61">
        <v>0.27</v>
      </c>
      <c r="V7" s="61">
        <v>0.28999999999999998</v>
      </c>
      <c r="W7" s="61">
        <v>0.31</v>
      </c>
      <c r="X7" s="61">
        <v>0.12</v>
      </c>
      <c r="Y7" s="61">
        <v>0.32</v>
      </c>
      <c r="Z7" s="61">
        <v>0.16</v>
      </c>
      <c r="AA7" s="61">
        <v>0.08</v>
      </c>
      <c r="AB7" s="61">
        <v>7.0000000000000007E-2</v>
      </c>
      <c r="AC7" s="61">
        <v>0.18</v>
      </c>
      <c r="AD7" s="61">
        <v>0.18</v>
      </c>
      <c r="AE7" s="61">
        <v>0.26</v>
      </c>
      <c r="AF7" s="61">
        <v>2.4700000000000006</v>
      </c>
      <c r="AG7" s="61">
        <v>0.25</v>
      </c>
      <c r="AH7" s="61"/>
      <c r="AI7" s="61"/>
      <c r="AJ7" s="61">
        <v>0.25</v>
      </c>
      <c r="AK7" s="61">
        <v>6.4899999999999993</v>
      </c>
    </row>
    <row r="8" spans="1:37" x14ac:dyDescent="0.25">
      <c r="A8" s="5">
        <v>3</v>
      </c>
      <c r="B8" s="61">
        <v>0.05</v>
      </c>
      <c r="C8" s="61">
        <v>0.24</v>
      </c>
      <c r="D8" s="61">
        <v>0.17</v>
      </c>
      <c r="E8" s="61">
        <v>0.2</v>
      </c>
      <c r="F8" s="61">
        <v>0.65999999999999992</v>
      </c>
      <c r="G8" s="61">
        <v>0.23</v>
      </c>
      <c r="H8" s="61">
        <v>0.27</v>
      </c>
      <c r="I8" s="61">
        <v>0.35</v>
      </c>
      <c r="J8" s="61">
        <v>0.34</v>
      </c>
      <c r="K8" s="61">
        <v>0.25</v>
      </c>
      <c r="L8" s="61">
        <v>0.3</v>
      </c>
      <c r="M8" s="61">
        <v>0.2</v>
      </c>
      <c r="N8" s="61">
        <v>0.16</v>
      </c>
      <c r="O8" s="61">
        <v>0.13</v>
      </c>
      <c r="P8" s="61">
        <v>0.26</v>
      </c>
      <c r="Q8" s="61">
        <v>0.12</v>
      </c>
      <c r="R8" s="61">
        <v>0.18</v>
      </c>
      <c r="S8" s="61">
        <v>2.7900000000000005</v>
      </c>
      <c r="T8" s="61">
        <v>0.21</v>
      </c>
      <c r="U8" s="61">
        <v>0.31</v>
      </c>
      <c r="V8" s="61">
        <v>0.28000000000000003</v>
      </c>
      <c r="W8" s="61">
        <v>0.28999999999999998</v>
      </c>
      <c r="X8" s="61">
        <v>0.18</v>
      </c>
      <c r="Y8" s="61">
        <v>0.2</v>
      </c>
      <c r="Z8" s="61">
        <v>0.35</v>
      </c>
      <c r="AA8" s="61">
        <v>0.02</v>
      </c>
      <c r="AB8" s="61">
        <v>0.02</v>
      </c>
      <c r="AC8" s="61">
        <v>0.08</v>
      </c>
      <c r="AD8" s="61">
        <v>0.19</v>
      </c>
      <c r="AE8" s="61">
        <v>0.25</v>
      </c>
      <c r="AF8" s="61">
        <v>2.38</v>
      </c>
      <c r="AG8" s="61">
        <v>0.27</v>
      </c>
      <c r="AH8" s="61"/>
      <c r="AI8" s="61"/>
      <c r="AJ8" s="61">
        <v>0.27</v>
      </c>
      <c r="AK8" s="61">
        <v>6.1</v>
      </c>
    </row>
    <row r="9" spans="1:37" x14ac:dyDescent="0.25">
      <c r="A9" s="5">
        <v>4</v>
      </c>
      <c r="B9" s="61">
        <v>0.19</v>
      </c>
      <c r="C9" s="61">
        <v>0.19</v>
      </c>
      <c r="D9" s="61">
        <v>0.14000000000000001</v>
      </c>
      <c r="E9" s="61">
        <v>0.2</v>
      </c>
      <c r="F9" s="61">
        <v>0.72</v>
      </c>
      <c r="G9" s="61">
        <v>0.2</v>
      </c>
      <c r="H9" s="61">
        <v>0.24</v>
      </c>
      <c r="I9" s="61">
        <v>0.34</v>
      </c>
      <c r="J9" s="61">
        <v>0.43</v>
      </c>
      <c r="K9" s="61">
        <v>0.33</v>
      </c>
      <c r="L9" s="61">
        <v>0.2</v>
      </c>
      <c r="M9" s="61">
        <v>0.14000000000000001</v>
      </c>
      <c r="N9" s="61">
        <v>0.28999999999999998</v>
      </c>
      <c r="O9" s="61">
        <v>0.09</v>
      </c>
      <c r="P9" s="61">
        <v>0.01</v>
      </c>
      <c r="Q9" s="61">
        <v>0.15</v>
      </c>
      <c r="R9" s="61">
        <v>0.19</v>
      </c>
      <c r="S9" s="61">
        <v>2.6099999999999994</v>
      </c>
      <c r="T9" s="61">
        <v>0.2</v>
      </c>
      <c r="U9" s="61">
        <v>0.2</v>
      </c>
      <c r="V9" s="61">
        <v>0.3</v>
      </c>
      <c r="W9" s="61">
        <v>0.63</v>
      </c>
      <c r="X9" s="61">
        <v>0.2</v>
      </c>
      <c r="Y9" s="61">
        <v>0.27</v>
      </c>
      <c r="Z9" s="61">
        <v>0.04</v>
      </c>
      <c r="AA9" s="61">
        <v>0.16</v>
      </c>
      <c r="AB9" s="61">
        <v>0.09</v>
      </c>
      <c r="AC9" s="61">
        <v>0.06</v>
      </c>
      <c r="AD9" s="61">
        <v>0.2</v>
      </c>
      <c r="AE9" s="61">
        <v>0.25</v>
      </c>
      <c r="AF9" s="61">
        <v>2.6</v>
      </c>
      <c r="AG9" s="61">
        <v>0.27</v>
      </c>
      <c r="AH9" s="61"/>
      <c r="AI9" s="61"/>
      <c r="AJ9" s="61">
        <v>0.27</v>
      </c>
      <c r="AK9" s="61">
        <v>6.2000000000000011</v>
      </c>
    </row>
    <row r="10" spans="1:37" x14ac:dyDescent="0.25">
      <c r="A10" s="5">
        <v>5</v>
      </c>
      <c r="B10" s="61">
        <v>0.19</v>
      </c>
      <c r="C10" s="61">
        <v>0.09</v>
      </c>
      <c r="D10" s="61">
        <v>0.16</v>
      </c>
      <c r="E10" s="61">
        <v>0.15</v>
      </c>
      <c r="F10" s="61">
        <v>0.59000000000000008</v>
      </c>
      <c r="G10" s="61">
        <v>0.21</v>
      </c>
      <c r="H10" s="61">
        <v>0.28000000000000003</v>
      </c>
      <c r="I10" s="61">
        <v>0.35</v>
      </c>
      <c r="J10" s="61">
        <v>0.23</v>
      </c>
      <c r="K10" s="61">
        <v>0.2</v>
      </c>
      <c r="L10" s="61">
        <v>0.23</v>
      </c>
      <c r="M10" s="61">
        <v>0.23</v>
      </c>
      <c r="N10" s="61">
        <v>0.13</v>
      </c>
      <c r="O10" s="61">
        <v>0.15</v>
      </c>
      <c r="P10" s="61">
        <v>0.14000000000000001</v>
      </c>
      <c r="Q10" s="61">
        <v>0.19</v>
      </c>
      <c r="R10" s="61">
        <v>0.19</v>
      </c>
      <c r="S10" s="61">
        <v>2.5299999999999998</v>
      </c>
      <c r="T10" s="61">
        <v>0.21</v>
      </c>
      <c r="U10" s="61">
        <v>0.19</v>
      </c>
      <c r="V10" s="61">
        <v>0.28000000000000003</v>
      </c>
      <c r="W10" s="61">
        <v>0.2</v>
      </c>
      <c r="X10" s="61">
        <v>0.21</v>
      </c>
      <c r="Y10" s="61">
        <v>0.2</v>
      </c>
      <c r="Z10" s="61">
        <v>0.1</v>
      </c>
      <c r="AA10" s="61">
        <v>0.28000000000000003</v>
      </c>
      <c r="AB10" s="61">
        <v>0.35</v>
      </c>
      <c r="AC10" s="61">
        <v>0.08</v>
      </c>
      <c r="AD10" s="61">
        <v>0.18</v>
      </c>
      <c r="AE10" s="61">
        <v>0.27</v>
      </c>
      <c r="AF10" s="61">
        <v>2.5500000000000003</v>
      </c>
      <c r="AG10" s="61">
        <v>0.27</v>
      </c>
      <c r="AH10" s="61"/>
      <c r="AI10" s="61"/>
      <c r="AJ10" s="61">
        <v>0.27</v>
      </c>
      <c r="AK10" s="61">
        <v>5.9399999999999995</v>
      </c>
    </row>
    <row r="11" spans="1:37" x14ac:dyDescent="0.25">
      <c r="A11" s="5">
        <v>6</v>
      </c>
      <c r="B11" s="61">
        <v>0.12</v>
      </c>
      <c r="C11" s="61">
        <v>0.13</v>
      </c>
      <c r="D11" s="61">
        <v>0.18</v>
      </c>
      <c r="E11" s="61">
        <v>0.19</v>
      </c>
      <c r="F11" s="61">
        <v>0.62</v>
      </c>
      <c r="G11" s="61">
        <v>0.2</v>
      </c>
      <c r="H11" s="61">
        <v>0.23</v>
      </c>
      <c r="I11" s="61">
        <v>0.34</v>
      </c>
      <c r="J11" s="61">
        <v>0.4</v>
      </c>
      <c r="K11" s="61">
        <v>0.22</v>
      </c>
      <c r="L11" s="61">
        <v>0.16</v>
      </c>
      <c r="M11" s="61">
        <v>0.19</v>
      </c>
      <c r="N11" s="61">
        <v>0.08</v>
      </c>
      <c r="O11" s="61">
        <v>0.16</v>
      </c>
      <c r="P11" s="61">
        <v>0.14000000000000001</v>
      </c>
      <c r="Q11" s="61">
        <v>0.21</v>
      </c>
      <c r="R11" s="61">
        <v>0.18</v>
      </c>
      <c r="S11" s="61">
        <v>2.5099999999999998</v>
      </c>
      <c r="T11" s="61">
        <v>0.21</v>
      </c>
      <c r="U11" s="61">
        <v>0.23</v>
      </c>
      <c r="V11" s="61">
        <v>0.35</v>
      </c>
      <c r="W11" s="61">
        <v>0.19</v>
      </c>
      <c r="X11" s="61">
        <v>0.24</v>
      </c>
      <c r="Y11" s="61">
        <v>0.24</v>
      </c>
      <c r="Z11" s="61">
        <v>0.32</v>
      </c>
      <c r="AA11" s="61">
        <v>0.08</v>
      </c>
      <c r="AB11" s="61">
        <v>0.05</v>
      </c>
      <c r="AC11" s="61">
        <v>0.05</v>
      </c>
      <c r="AD11" s="61">
        <v>0.17</v>
      </c>
      <c r="AE11" s="61">
        <v>0.24</v>
      </c>
      <c r="AF11" s="61">
        <v>2.37</v>
      </c>
      <c r="AG11" s="61">
        <v>0.25</v>
      </c>
      <c r="AH11" s="61"/>
      <c r="AI11" s="61"/>
      <c r="AJ11" s="61">
        <v>0.25</v>
      </c>
      <c r="AK11" s="61">
        <v>5.7500000000000018</v>
      </c>
    </row>
    <row r="12" spans="1:37" x14ac:dyDescent="0.25">
      <c r="A12" s="5">
        <v>7</v>
      </c>
      <c r="B12" s="61">
        <v>0.1</v>
      </c>
      <c r="C12" s="61">
        <v>0.22</v>
      </c>
      <c r="D12" s="61">
        <v>0.17</v>
      </c>
      <c r="E12" s="61">
        <v>0.23</v>
      </c>
      <c r="F12" s="61">
        <v>0.72</v>
      </c>
      <c r="G12" s="61">
        <v>0.2</v>
      </c>
      <c r="H12" s="61">
        <v>0.27</v>
      </c>
      <c r="I12" s="61">
        <v>0.32</v>
      </c>
      <c r="J12" s="61">
        <v>0.35</v>
      </c>
      <c r="K12" s="61">
        <v>0.38</v>
      </c>
      <c r="L12" s="61">
        <v>0.21</v>
      </c>
      <c r="M12" s="61">
        <v>0.09</v>
      </c>
      <c r="N12" s="61">
        <v>0.16</v>
      </c>
      <c r="O12" s="61">
        <v>0.16</v>
      </c>
      <c r="P12" s="61"/>
      <c r="Q12" s="61">
        <v>0.17</v>
      </c>
      <c r="R12" s="61">
        <v>0.21</v>
      </c>
      <c r="S12" s="61">
        <v>2.52</v>
      </c>
      <c r="T12" s="61">
        <v>0.2</v>
      </c>
      <c r="U12" s="61">
        <v>0.3</v>
      </c>
      <c r="V12" s="61">
        <v>0.3</v>
      </c>
      <c r="W12" s="61">
        <v>0.17</v>
      </c>
      <c r="X12" s="61">
        <v>0.15</v>
      </c>
      <c r="Y12" s="61">
        <v>0.18</v>
      </c>
      <c r="Z12" s="61">
        <v>0.24</v>
      </c>
      <c r="AA12" s="61">
        <v>0.14000000000000001</v>
      </c>
      <c r="AB12" s="61">
        <v>0.12</v>
      </c>
      <c r="AC12" s="61">
        <v>0.13</v>
      </c>
      <c r="AD12" s="61">
        <v>0.19</v>
      </c>
      <c r="AE12" s="61">
        <v>0.25</v>
      </c>
      <c r="AF12" s="61">
        <v>2.37</v>
      </c>
      <c r="AG12" s="61">
        <v>0.24</v>
      </c>
      <c r="AH12" s="61"/>
      <c r="AI12" s="61"/>
      <c r="AJ12" s="61">
        <v>0.24</v>
      </c>
      <c r="AK12" s="61">
        <v>5.8500000000000005</v>
      </c>
    </row>
    <row r="13" spans="1:37" x14ac:dyDescent="0.25">
      <c r="A13" s="5">
        <v>8</v>
      </c>
      <c r="B13" s="61">
        <v>0.13</v>
      </c>
      <c r="C13" s="61">
        <v>0.15</v>
      </c>
      <c r="D13" s="61">
        <v>0.18</v>
      </c>
      <c r="E13" s="61">
        <v>0.22</v>
      </c>
      <c r="F13" s="61">
        <v>0.68</v>
      </c>
      <c r="G13" s="61">
        <v>0.2</v>
      </c>
      <c r="H13" s="61">
        <v>0.27</v>
      </c>
      <c r="I13" s="61">
        <v>0.37</v>
      </c>
      <c r="J13" s="61">
        <v>0.36</v>
      </c>
      <c r="K13" s="61">
        <v>0.26</v>
      </c>
      <c r="L13" s="61">
        <v>0.16</v>
      </c>
      <c r="M13" s="61">
        <v>0.12</v>
      </c>
      <c r="N13" s="61">
        <v>0.02</v>
      </c>
      <c r="O13" s="61">
        <v>0.16</v>
      </c>
      <c r="P13" s="61"/>
      <c r="Q13" s="61">
        <v>0.16</v>
      </c>
      <c r="R13" s="61">
        <v>0.19</v>
      </c>
      <c r="S13" s="61">
        <v>2.27</v>
      </c>
      <c r="T13" s="61">
        <v>0.23</v>
      </c>
      <c r="U13" s="61">
        <v>0.28999999999999998</v>
      </c>
      <c r="V13" s="61">
        <v>0.31</v>
      </c>
      <c r="W13" s="61">
        <v>0.17</v>
      </c>
      <c r="X13" s="61">
        <v>0.18</v>
      </c>
      <c r="Y13" s="61">
        <v>0.08</v>
      </c>
      <c r="Z13" s="61">
        <v>7.0000000000000007E-2</v>
      </c>
      <c r="AA13" s="61">
        <v>7.0000000000000007E-2</v>
      </c>
      <c r="AB13" s="61">
        <v>0.1</v>
      </c>
      <c r="AC13" s="61">
        <v>0.14000000000000001</v>
      </c>
      <c r="AD13" s="61">
        <v>0.2</v>
      </c>
      <c r="AE13" s="61">
        <v>0.26</v>
      </c>
      <c r="AF13" s="61">
        <v>2.1</v>
      </c>
      <c r="AG13" s="61">
        <v>0.26</v>
      </c>
      <c r="AH13" s="61"/>
      <c r="AI13" s="61"/>
      <c r="AJ13" s="61">
        <v>0.26</v>
      </c>
      <c r="AK13" s="61">
        <v>5.31</v>
      </c>
    </row>
    <row r="14" spans="1:37" x14ac:dyDescent="0.25">
      <c r="A14" s="5">
        <v>9</v>
      </c>
      <c r="B14" s="61">
        <v>0.17</v>
      </c>
      <c r="C14" s="61">
        <v>0.16</v>
      </c>
      <c r="D14" s="61">
        <v>0.19</v>
      </c>
      <c r="E14" s="61">
        <v>0.14000000000000001</v>
      </c>
      <c r="F14" s="61">
        <v>0.66</v>
      </c>
      <c r="G14" s="61">
        <v>0.21</v>
      </c>
      <c r="H14" s="61">
        <v>0.25</v>
      </c>
      <c r="I14" s="61">
        <v>0.35</v>
      </c>
      <c r="J14" s="61">
        <v>0.34</v>
      </c>
      <c r="K14" s="61">
        <v>0.1</v>
      </c>
      <c r="L14" s="61">
        <v>0.23</v>
      </c>
      <c r="M14" s="61">
        <v>0.24</v>
      </c>
      <c r="N14" s="61">
        <v>0.09</v>
      </c>
      <c r="O14" s="61">
        <v>0.05</v>
      </c>
      <c r="P14" s="61"/>
      <c r="Q14" s="61">
        <v>0.23</v>
      </c>
      <c r="R14" s="61">
        <v>0.17</v>
      </c>
      <c r="S14" s="61">
        <v>2.2600000000000002</v>
      </c>
      <c r="T14" s="61">
        <v>0.2</v>
      </c>
      <c r="U14" s="61">
        <v>0.27</v>
      </c>
      <c r="V14" s="61">
        <v>0.31</v>
      </c>
      <c r="W14" s="61">
        <v>0.18</v>
      </c>
      <c r="X14" s="61">
        <v>0.18</v>
      </c>
      <c r="Y14" s="61">
        <v>0.22</v>
      </c>
      <c r="Z14" s="61">
        <v>0.16</v>
      </c>
      <c r="AA14" s="61">
        <v>0.15</v>
      </c>
      <c r="AB14" s="61">
        <v>0.1</v>
      </c>
      <c r="AC14" s="61">
        <v>0.18</v>
      </c>
      <c r="AD14" s="61">
        <v>0.2</v>
      </c>
      <c r="AE14" s="61">
        <v>0.24</v>
      </c>
      <c r="AF14" s="61">
        <v>2.3899999999999997</v>
      </c>
      <c r="AG14" s="61">
        <v>0.21</v>
      </c>
      <c r="AH14" s="61"/>
      <c r="AI14" s="61"/>
      <c r="AJ14" s="61">
        <v>0.21</v>
      </c>
      <c r="AK14" s="61">
        <v>5.5200000000000005</v>
      </c>
    </row>
    <row r="15" spans="1:37" x14ac:dyDescent="0.25">
      <c r="A15" s="5">
        <v>10</v>
      </c>
      <c r="B15" s="61">
        <v>0.15</v>
      </c>
      <c r="C15" s="61">
        <v>0.22</v>
      </c>
      <c r="D15" s="61">
        <v>0.2</v>
      </c>
      <c r="E15" s="61">
        <v>0.14000000000000001</v>
      </c>
      <c r="F15" s="61">
        <v>0.71000000000000008</v>
      </c>
      <c r="G15" s="61">
        <v>0.23</v>
      </c>
      <c r="H15" s="61">
        <v>0.28999999999999998</v>
      </c>
      <c r="I15" s="61">
        <v>0.36</v>
      </c>
      <c r="J15" s="61">
        <v>0.35</v>
      </c>
      <c r="K15" s="61">
        <v>0.3</v>
      </c>
      <c r="L15" s="61">
        <v>0.25</v>
      </c>
      <c r="M15" s="61">
        <v>0.22</v>
      </c>
      <c r="N15" s="61">
        <v>0.19</v>
      </c>
      <c r="O15" s="61">
        <v>0.02</v>
      </c>
      <c r="P15" s="61"/>
      <c r="Q15" s="61">
        <v>0.17</v>
      </c>
      <c r="R15" s="61">
        <v>0.24</v>
      </c>
      <c r="S15" s="61">
        <v>2.62</v>
      </c>
      <c r="T15" s="61">
        <v>0.2</v>
      </c>
      <c r="U15" s="61">
        <v>0.23</v>
      </c>
      <c r="V15" s="61">
        <v>0.35</v>
      </c>
      <c r="W15" s="61">
        <v>0.2</v>
      </c>
      <c r="X15" s="61">
        <v>0.17</v>
      </c>
      <c r="Y15" s="61">
        <v>0.2</v>
      </c>
      <c r="Z15" s="61">
        <v>0.25</v>
      </c>
      <c r="AA15" s="61">
        <v>7.0000000000000007E-2</v>
      </c>
      <c r="AB15" s="61">
        <v>0.15</v>
      </c>
      <c r="AC15" s="61">
        <v>7.0000000000000007E-2</v>
      </c>
      <c r="AD15" s="61">
        <v>0.2</v>
      </c>
      <c r="AE15" s="61">
        <v>0.28000000000000003</v>
      </c>
      <c r="AF15" s="61">
        <v>2.37</v>
      </c>
      <c r="AG15" s="61">
        <v>0.24</v>
      </c>
      <c r="AH15" s="61"/>
      <c r="AI15" s="61"/>
      <c r="AJ15" s="61">
        <v>0.24</v>
      </c>
      <c r="AK15" s="61">
        <v>5.9400000000000022</v>
      </c>
    </row>
    <row r="16" spans="1:37" x14ac:dyDescent="0.25">
      <c r="A16" s="5">
        <v>11</v>
      </c>
      <c r="B16" s="61">
        <v>0.1</v>
      </c>
      <c r="C16" s="61">
        <v>0.15</v>
      </c>
      <c r="D16" s="61">
        <v>0.21</v>
      </c>
      <c r="E16" s="61">
        <v>0.14000000000000001</v>
      </c>
      <c r="F16" s="61">
        <v>0.6</v>
      </c>
      <c r="G16" s="61">
        <v>0.21</v>
      </c>
      <c r="H16" s="61">
        <v>0.24</v>
      </c>
      <c r="I16" s="61">
        <v>0.35</v>
      </c>
      <c r="J16" s="61">
        <v>0.36</v>
      </c>
      <c r="K16" s="61">
        <v>0.26</v>
      </c>
      <c r="L16" s="61">
        <v>0.18</v>
      </c>
      <c r="M16" s="61">
        <v>0.23</v>
      </c>
      <c r="N16" s="61">
        <v>0.14000000000000001</v>
      </c>
      <c r="O16" s="61">
        <v>0.14000000000000001</v>
      </c>
      <c r="P16" s="61"/>
      <c r="Q16" s="61">
        <v>0.12</v>
      </c>
      <c r="R16" s="61">
        <v>0.2</v>
      </c>
      <c r="S16" s="61">
        <v>2.4300000000000002</v>
      </c>
      <c r="T16" s="61">
        <v>0.2</v>
      </c>
      <c r="U16" s="61">
        <v>0.26</v>
      </c>
      <c r="V16" s="61">
        <v>0.28999999999999998</v>
      </c>
      <c r="W16" s="61">
        <v>0.2</v>
      </c>
      <c r="X16" s="61">
        <v>0.16</v>
      </c>
      <c r="Y16" s="61">
        <v>0.04</v>
      </c>
      <c r="Z16" s="61">
        <v>0.09</v>
      </c>
      <c r="AA16" s="61">
        <v>0.11</v>
      </c>
      <c r="AB16" s="61">
        <v>7.0000000000000007E-2</v>
      </c>
      <c r="AC16" s="61">
        <v>0.05</v>
      </c>
      <c r="AD16" s="61">
        <v>0.25</v>
      </c>
      <c r="AE16" s="61">
        <v>0.28000000000000003</v>
      </c>
      <c r="AF16" s="61">
        <v>2</v>
      </c>
      <c r="AG16" s="61">
        <v>0.23</v>
      </c>
      <c r="AH16" s="61"/>
      <c r="AI16" s="61"/>
      <c r="AJ16" s="61">
        <v>0.23</v>
      </c>
      <c r="AK16" s="61">
        <v>5.2600000000000016</v>
      </c>
    </row>
    <row r="17" spans="1:37" x14ac:dyDescent="0.25">
      <c r="A17" s="5">
        <v>12</v>
      </c>
      <c r="B17" s="61">
        <v>0.03</v>
      </c>
      <c r="C17" s="61">
        <v>0.16</v>
      </c>
      <c r="D17" s="61">
        <v>0.18</v>
      </c>
      <c r="E17" s="61">
        <v>0.15</v>
      </c>
      <c r="F17" s="61">
        <v>0.52</v>
      </c>
      <c r="G17" s="61">
        <v>0.21</v>
      </c>
      <c r="H17" s="61">
        <v>0.23</v>
      </c>
      <c r="I17" s="61">
        <v>0.3</v>
      </c>
      <c r="J17" s="61">
        <v>0.32</v>
      </c>
      <c r="K17" s="61">
        <v>0.11</v>
      </c>
      <c r="L17" s="61">
        <v>0.08</v>
      </c>
      <c r="M17" s="61">
        <v>0.15</v>
      </c>
      <c r="N17" s="61">
        <v>0.15</v>
      </c>
      <c r="O17" s="61">
        <v>0.14000000000000001</v>
      </c>
      <c r="P17" s="61"/>
      <c r="Q17" s="61">
        <v>0.16</v>
      </c>
      <c r="R17" s="61">
        <v>0.15</v>
      </c>
      <c r="S17" s="61">
        <v>1.9999999999999998</v>
      </c>
      <c r="T17" s="61">
        <v>0.2</v>
      </c>
      <c r="U17" s="61">
        <v>0.2</v>
      </c>
      <c r="V17" s="61">
        <v>0.28000000000000003</v>
      </c>
      <c r="W17" s="61">
        <v>0.21</v>
      </c>
      <c r="X17" s="61">
        <v>0.15</v>
      </c>
      <c r="Y17" s="61">
        <v>0.13</v>
      </c>
      <c r="Z17" s="61">
        <v>0.12</v>
      </c>
      <c r="AA17" s="61">
        <v>0.1</v>
      </c>
      <c r="AB17" s="61">
        <v>0.15</v>
      </c>
      <c r="AC17" s="61">
        <v>0.19</v>
      </c>
      <c r="AD17" s="61">
        <v>0.2</v>
      </c>
      <c r="AE17" s="61">
        <v>0.27</v>
      </c>
      <c r="AF17" s="61">
        <v>2.2000000000000002</v>
      </c>
      <c r="AG17" s="61">
        <v>0.26</v>
      </c>
      <c r="AH17" s="61"/>
      <c r="AI17" s="61"/>
      <c r="AJ17" s="61">
        <v>0.26</v>
      </c>
      <c r="AK17" s="61">
        <v>4.9800000000000022</v>
      </c>
    </row>
    <row r="18" spans="1:37" x14ac:dyDescent="0.25">
      <c r="A18" s="5">
        <v>13</v>
      </c>
      <c r="B18" s="61">
        <v>0.03</v>
      </c>
      <c r="C18" s="61">
        <v>0.24</v>
      </c>
      <c r="D18" s="61">
        <v>0.15</v>
      </c>
      <c r="E18" s="61">
        <v>0.15</v>
      </c>
      <c r="F18" s="61">
        <v>0.57000000000000006</v>
      </c>
      <c r="G18" s="61">
        <v>0.21</v>
      </c>
      <c r="H18" s="61">
        <v>0.27</v>
      </c>
      <c r="I18" s="61">
        <v>0.31</v>
      </c>
      <c r="J18" s="61">
        <v>0.34</v>
      </c>
      <c r="K18" s="61">
        <v>0.32</v>
      </c>
      <c r="L18" s="61">
        <v>0.16</v>
      </c>
      <c r="M18" s="61">
        <v>0.12</v>
      </c>
      <c r="N18" s="61">
        <v>0.13</v>
      </c>
      <c r="O18" s="61">
        <v>0.11</v>
      </c>
      <c r="P18" s="61"/>
      <c r="Q18" s="61">
        <v>0.15</v>
      </c>
      <c r="R18" s="61">
        <v>0.24</v>
      </c>
      <c r="S18" s="61">
        <v>2.3600000000000003</v>
      </c>
      <c r="T18" s="61">
        <v>0.22</v>
      </c>
      <c r="U18" s="61">
        <v>0.22</v>
      </c>
      <c r="V18" s="61">
        <v>0.24</v>
      </c>
      <c r="W18" s="61">
        <v>0.21</v>
      </c>
      <c r="X18" s="61">
        <v>0.19</v>
      </c>
      <c r="Y18" s="61">
        <v>0.19</v>
      </c>
      <c r="Z18" s="61">
        <v>0.17</v>
      </c>
      <c r="AA18" s="61">
        <v>0.04</v>
      </c>
      <c r="AB18" s="61">
        <v>0.15</v>
      </c>
      <c r="AC18" s="61">
        <v>0.1</v>
      </c>
      <c r="AD18" s="61">
        <v>0.21</v>
      </c>
      <c r="AE18" s="61">
        <v>0.25</v>
      </c>
      <c r="AF18" s="61">
        <v>2.1899999999999995</v>
      </c>
      <c r="AG18" s="61">
        <v>0.24</v>
      </c>
      <c r="AH18" s="61"/>
      <c r="AI18" s="61"/>
      <c r="AJ18" s="61">
        <v>0.24</v>
      </c>
      <c r="AK18" s="61">
        <v>5.3600000000000012</v>
      </c>
    </row>
    <row r="19" spans="1:37" x14ac:dyDescent="0.25">
      <c r="A19" s="5">
        <v>14</v>
      </c>
      <c r="B19" s="61">
        <v>0.18</v>
      </c>
      <c r="C19" s="61">
        <v>0.11</v>
      </c>
      <c r="D19" s="61">
        <v>0.16</v>
      </c>
      <c r="E19" s="61">
        <v>0.24</v>
      </c>
      <c r="F19" s="61">
        <v>0.69</v>
      </c>
      <c r="G19" s="61">
        <v>0.2</v>
      </c>
      <c r="H19" s="61">
        <v>0.3</v>
      </c>
      <c r="I19" s="61">
        <v>0.3</v>
      </c>
      <c r="J19" s="61">
        <v>0.32</v>
      </c>
      <c r="K19" s="61">
        <v>0.28999999999999998</v>
      </c>
      <c r="L19" s="61">
        <v>0.14000000000000001</v>
      </c>
      <c r="M19" s="61">
        <v>0.02</v>
      </c>
      <c r="N19" s="61">
        <v>0.15</v>
      </c>
      <c r="O19" s="61">
        <v>0.14000000000000001</v>
      </c>
      <c r="P19" s="61"/>
      <c r="Q19" s="61">
        <v>0.11</v>
      </c>
      <c r="R19" s="61">
        <v>0.22</v>
      </c>
      <c r="S19" s="61">
        <v>2.1900000000000004</v>
      </c>
      <c r="T19" s="61">
        <v>0.22</v>
      </c>
      <c r="U19" s="61">
        <v>0.24</v>
      </c>
      <c r="V19" s="61">
        <v>0.3</v>
      </c>
      <c r="W19" s="61">
        <v>0.19</v>
      </c>
      <c r="X19" s="61">
        <v>0.25</v>
      </c>
      <c r="Y19" s="61">
        <v>0.26</v>
      </c>
      <c r="Z19" s="61">
        <v>0</v>
      </c>
      <c r="AA19" s="61">
        <v>0.09</v>
      </c>
      <c r="AB19" s="61">
        <v>0.12</v>
      </c>
      <c r="AC19" s="61">
        <v>0.21</v>
      </c>
      <c r="AD19" s="61">
        <v>0.22</v>
      </c>
      <c r="AE19" s="61">
        <v>0.2</v>
      </c>
      <c r="AF19" s="61">
        <v>2.3000000000000003</v>
      </c>
      <c r="AG19" s="61">
        <v>0.25</v>
      </c>
      <c r="AH19" s="61"/>
      <c r="AI19" s="61"/>
      <c r="AJ19" s="61">
        <v>0.25</v>
      </c>
      <c r="AK19" s="61">
        <v>5.43</v>
      </c>
    </row>
    <row r="20" spans="1:37" x14ac:dyDescent="0.25">
      <c r="A20" s="5">
        <v>15</v>
      </c>
      <c r="B20" s="61">
        <v>0.12</v>
      </c>
      <c r="C20" s="61">
        <v>0.12</v>
      </c>
      <c r="D20" s="61">
        <v>0.16</v>
      </c>
      <c r="E20" s="61">
        <v>0.28000000000000003</v>
      </c>
      <c r="F20" s="61">
        <v>0.68</v>
      </c>
      <c r="G20" s="61">
        <v>0.18</v>
      </c>
      <c r="H20" s="61">
        <v>0.28999999999999998</v>
      </c>
      <c r="I20" s="61">
        <v>0.27</v>
      </c>
      <c r="J20" s="61">
        <v>0.3</v>
      </c>
      <c r="K20" s="61">
        <v>0.32</v>
      </c>
      <c r="L20" s="61">
        <v>0.24</v>
      </c>
      <c r="M20" s="61">
        <v>0.09</v>
      </c>
      <c r="N20" s="61">
        <v>0.06</v>
      </c>
      <c r="O20" s="61">
        <v>0.18</v>
      </c>
      <c r="P20" s="61"/>
      <c r="Q20" s="61">
        <v>0.21</v>
      </c>
      <c r="R20" s="61">
        <v>0.21</v>
      </c>
      <c r="S20" s="61">
        <v>2.35</v>
      </c>
      <c r="T20" s="61">
        <v>0.17</v>
      </c>
      <c r="U20" s="61">
        <v>0.27</v>
      </c>
      <c r="V20" s="61">
        <v>0.28999999999999998</v>
      </c>
      <c r="W20" s="61">
        <v>0.2</v>
      </c>
      <c r="X20" s="61">
        <v>0.16</v>
      </c>
      <c r="Y20" s="61">
        <v>0.19</v>
      </c>
      <c r="Z20" s="61">
        <v>0</v>
      </c>
      <c r="AA20" s="61">
        <v>0.16</v>
      </c>
      <c r="AB20" s="61">
        <v>0.05</v>
      </c>
      <c r="AC20" s="61">
        <v>0.1</v>
      </c>
      <c r="AD20" s="61">
        <v>0.2</v>
      </c>
      <c r="AE20" s="61">
        <v>0.25</v>
      </c>
      <c r="AF20" s="61">
        <v>2.04</v>
      </c>
      <c r="AG20" s="61">
        <v>0.24</v>
      </c>
      <c r="AH20" s="61"/>
      <c r="AI20" s="61"/>
      <c r="AJ20" s="61">
        <v>0.24</v>
      </c>
      <c r="AK20" s="61">
        <v>5.3100000000000005</v>
      </c>
    </row>
    <row r="21" spans="1:37" x14ac:dyDescent="0.25">
      <c r="A21" s="5">
        <v>16</v>
      </c>
      <c r="B21" s="61">
        <v>7.0000000000000007E-2</v>
      </c>
      <c r="C21" s="61">
        <v>0.11</v>
      </c>
      <c r="D21" s="61">
        <v>0.14000000000000001</v>
      </c>
      <c r="E21" s="61">
        <v>0.2</v>
      </c>
      <c r="F21" s="61">
        <v>0.52</v>
      </c>
      <c r="G21" s="61">
        <v>0.21</v>
      </c>
      <c r="H21" s="61">
        <v>0.28999999999999998</v>
      </c>
      <c r="I21" s="61">
        <v>0.32</v>
      </c>
      <c r="J21" s="61">
        <v>0.1</v>
      </c>
      <c r="K21" s="61">
        <v>0.23</v>
      </c>
      <c r="L21" s="61">
        <v>0.11</v>
      </c>
      <c r="M21" s="61">
        <v>0.14000000000000001</v>
      </c>
      <c r="N21" s="61">
        <v>0.17</v>
      </c>
      <c r="O21" s="61">
        <v>0.14000000000000001</v>
      </c>
      <c r="P21" s="61"/>
      <c r="Q21" s="61">
        <v>0.19</v>
      </c>
      <c r="R21" s="61">
        <v>0.14000000000000001</v>
      </c>
      <c r="S21" s="61">
        <v>2.0400000000000005</v>
      </c>
      <c r="T21" s="61">
        <v>0.19</v>
      </c>
      <c r="U21" s="61">
        <v>0.2</v>
      </c>
      <c r="V21" s="61">
        <v>0.3</v>
      </c>
      <c r="W21" s="61">
        <v>0.2</v>
      </c>
      <c r="X21" s="61">
        <v>0.19</v>
      </c>
      <c r="Y21" s="61">
        <v>0.12</v>
      </c>
      <c r="Z21" s="61">
        <v>0</v>
      </c>
      <c r="AA21" s="61">
        <v>0.02</v>
      </c>
      <c r="AB21" s="61">
        <v>0.15</v>
      </c>
      <c r="AC21" s="61">
        <v>0.14000000000000001</v>
      </c>
      <c r="AD21" s="61">
        <v>0.2</v>
      </c>
      <c r="AE21" s="61">
        <v>0.26</v>
      </c>
      <c r="AF21" s="61">
        <v>1.9699999999999998</v>
      </c>
      <c r="AG21" s="61">
        <v>0.27</v>
      </c>
      <c r="AH21" s="61"/>
      <c r="AI21" s="61"/>
      <c r="AJ21" s="61">
        <v>0.27</v>
      </c>
      <c r="AK21" s="61">
        <v>4.8000000000000007</v>
      </c>
    </row>
    <row r="22" spans="1:37" x14ac:dyDescent="0.25">
      <c r="A22" s="5">
        <v>17</v>
      </c>
      <c r="B22" s="61">
        <v>0.2</v>
      </c>
      <c r="C22" s="61">
        <v>0.27</v>
      </c>
      <c r="D22" s="61">
        <v>0.19</v>
      </c>
      <c r="E22" s="61">
        <v>0.2</v>
      </c>
      <c r="F22" s="61">
        <v>0.8600000000000001</v>
      </c>
      <c r="G22" s="61">
        <v>0.21</v>
      </c>
      <c r="H22" s="61">
        <v>0.3</v>
      </c>
      <c r="I22" s="61">
        <v>0.21</v>
      </c>
      <c r="J22" s="61">
        <v>0.15</v>
      </c>
      <c r="K22" s="61">
        <v>0.25</v>
      </c>
      <c r="L22" s="61">
        <v>0.18</v>
      </c>
      <c r="M22" s="61">
        <v>0.11</v>
      </c>
      <c r="N22" s="61">
        <v>0.11</v>
      </c>
      <c r="O22" s="61">
        <v>0.09</v>
      </c>
      <c r="P22" s="61"/>
      <c r="Q22" s="61">
        <v>0.19</v>
      </c>
      <c r="R22" s="61">
        <v>0.22</v>
      </c>
      <c r="S22" s="61">
        <v>2.0200000000000005</v>
      </c>
      <c r="T22" s="61">
        <v>0.25</v>
      </c>
      <c r="U22" s="61">
        <v>0.28000000000000003</v>
      </c>
      <c r="V22" s="61">
        <v>0.32</v>
      </c>
      <c r="W22" s="61">
        <v>0.21</v>
      </c>
      <c r="X22" s="61">
        <v>0.25</v>
      </c>
      <c r="Y22" s="61">
        <v>0.2</v>
      </c>
      <c r="Z22" s="61">
        <v>0</v>
      </c>
      <c r="AA22" s="61">
        <v>0.05</v>
      </c>
      <c r="AB22" s="61">
        <v>0.05</v>
      </c>
      <c r="AC22" s="61">
        <v>0.2</v>
      </c>
      <c r="AD22" s="61">
        <v>0.24</v>
      </c>
      <c r="AE22" s="61">
        <v>0.24</v>
      </c>
      <c r="AF22" s="61">
        <v>2.29</v>
      </c>
      <c r="AG22" s="61">
        <v>0.27</v>
      </c>
      <c r="AH22" s="61"/>
      <c r="AI22" s="61"/>
      <c r="AJ22" s="61">
        <v>0.27</v>
      </c>
      <c r="AK22" s="61">
        <v>5.4399999999999995</v>
      </c>
    </row>
    <row r="23" spans="1:37" x14ac:dyDescent="0.25">
      <c r="A23" s="5">
        <v>18</v>
      </c>
      <c r="B23" s="61">
        <v>0.17</v>
      </c>
      <c r="C23" s="61">
        <v>0.18</v>
      </c>
      <c r="D23" s="61">
        <v>0.21</v>
      </c>
      <c r="E23" s="61">
        <v>0.19</v>
      </c>
      <c r="F23" s="61">
        <v>0.75</v>
      </c>
      <c r="G23" s="61">
        <v>0.23</v>
      </c>
      <c r="H23" s="61">
        <v>0.3</v>
      </c>
      <c r="I23" s="61">
        <v>0.34</v>
      </c>
      <c r="J23" s="61">
        <v>0.13</v>
      </c>
      <c r="K23" s="61">
        <v>0.2</v>
      </c>
      <c r="L23" s="61">
        <v>0.18</v>
      </c>
      <c r="M23" s="61">
        <v>0.06</v>
      </c>
      <c r="N23" s="61">
        <v>0.08</v>
      </c>
      <c r="O23" s="61">
        <v>0.05</v>
      </c>
      <c r="P23" s="61"/>
      <c r="Q23" s="61">
        <v>0.18</v>
      </c>
      <c r="R23" s="61">
        <v>0.23</v>
      </c>
      <c r="S23" s="61">
        <v>1.98</v>
      </c>
      <c r="T23" s="61">
        <v>0.22</v>
      </c>
      <c r="U23" s="61">
        <v>0.3</v>
      </c>
      <c r="V23" s="61">
        <v>0.31</v>
      </c>
      <c r="W23" s="61">
        <v>0.22</v>
      </c>
      <c r="X23" s="61">
        <v>0.25</v>
      </c>
      <c r="Y23" s="61">
        <v>0.13</v>
      </c>
      <c r="Z23" s="61">
        <v>0</v>
      </c>
      <c r="AA23" s="61">
        <v>0.06</v>
      </c>
      <c r="AB23" s="61">
        <v>7.0000000000000007E-2</v>
      </c>
      <c r="AC23" s="61">
        <v>0.2</v>
      </c>
      <c r="AD23" s="61">
        <v>0.23</v>
      </c>
      <c r="AE23" s="61">
        <v>0.24</v>
      </c>
      <c r="AF23" s="61">
        <v>2.2300000000000004</v>
      </c>
      <c r="AG23" s="61">
        <v>0.26</v>
      </c>
      <c r="AH23" s="61"/>
      <c r="AI23" s="61"/>
      <c r="AJ23" s="61">
        <v>0.26</v>
      </c>
      <c r="AK23" s="61">
        <v>5.2200000000000006</v>
      </c>
    </row>
    <row r="24" spans="1:37" x14ac:dyDescent="0.25">
      <c r="A24" s="5">
        <v>19</v>
      </c>
      <c r="B24" s="61">
        <v>0.09</v>
      </c>
      <c r="C24" s="61">
        <v>0.09</v>
      </c>
      <c r="D24" s="61">
        <v>0.14000000000000001</v>
      </c>
      <c r="E24" s="61">
        <v>0.14000000000000001</v>
      </c>
      <c r="F24" s="61">
        <v>0.46</v>
      </c>
      <c r="G24" s="61">
        <v>0.25</v>
      </c>
      <c r="H24" s="61">
        <v>0.35</v>
      </c>
      <c r="I24" s="61">
        <v>0.28000000000000003</v>
      </c>
      <c r="J24" s="61">
        <v>0.32</v>
      </c>
      <c r="K24" s="61">
        <v>0.3</v>
      </c>
      <c r="L24" s="61">
        <v>0.12</v>
      </c>
      <c r="M24" s="61">
        <v>0.12</v>
      </c>
      <c r="N24" s="61">
        <v>0.28999999999999998</v>
      </c>
      <c r="O24" s="61">
        <v>0.17</v>
      </c>
      <c r="P24" s="61"/>
      <c r="Q24" s="61">
        <v>0.17</v>
      </c>
      <c r="R24" s="61">
        <v>0.21</v>
      </c>
      <c r="S24" s="61">
        <v>2.58</v>
      </c>
      <c r="T24" s="61">
        <v>0.25</v>
      </c>
      <c r="U24" s="61">
        <v>0.31</v>
      </c>
      <c r="V24" s="61">
        <v>0.34</v>
      </c>
      <c r="W24" s="61">
        <v>0.22</v>
      </c>
      <c r="X24" s="61">
        <v>0.34</v>
      </c>
      <c r="Y24" s="61">
        <v>0.12</v>
      </c>
      <c r="Z24" s="61">
        <v>0</v>
      </c>
      <c r="AA24" s="61">
        <v>0.04</v>
      </c>
      <c r="AB24" s="61">
        <v>0.01</v>
      </c>
      <c r="AC24" s="61">
        <v>0.09</v>
      </c>
      <c r="AD24" s="61">
        <v>0.25</v>
      </c>
      <c r="AE24" s="61">
        <v>0.26</v>
      </c>
      <c r="AF24" s="61">
        <v>2.2300000000000004</v>
      </c>
      <c r="AG24" s="61">
        <v>0.27</v>
      </c>
      <c r="AH24" s="61"/>
      <c r="AI24" s="61"/>
      <c r="AJ24" s="61">
        <v>0.27</v>
      </c>
      <c r="AK24" s="61">
        <v>5.5399999999999991</v>
      </c>
    </row>
    <row r="25" spans="1:37" x14ac:dyDescent="0.25">
      <c r="A25" s="5">
        <v>20</v>
      </c>
      <c r="B25" s="61">
        <v>0.17</v>
      </c>
      <c r="C25" s="61">
        <v>0.13</v>
      </c>
      <c r="D25" s="61">
        <v>0.16</v>
      </c>
      <c r="E25" s="61">
        <v>0.11</v>
      </c>
      <c r="F25" s="61">
        <v>0.57000000000000006</v>
      </c>
      <c r="G25" s="61">
        <v>0.25</v>
      </c>
      <c r="H25" s="61">
        <v>0.33</v>
      </c>
      <c r="I25" s="61">
        <v>0.18</v>
      </c>
      <c r="J25" s="61">
        <v>0.18</v>
      </c>
      <c r="K25" s="61">
        <v>0.21</v>
      </c>
      <c r="L25" s="61">
        <v>0.23</v>
      </c>
      <c r="M25" s="61">
        <v>0.24</v>
      </c>
      <c r="N25" s="61">
        <v>0.11</v>
      </c>
      <c r="O25" s="61">
        <v>0.11</v>
      </c>
      <c r="P25" s="61"/>
      <c r="Q25" s="61">
        <v>0.18</v>
      </c>
      <c r="R25" s="61">
        <v>0.19</v>
      </c>
      <c r="S25" s="61">
        <v>2.21</v>
      </c>
      <c r="T25" s="61">
        <v>0.28000000000000003</v>
      </c>
      <c r="U25" s="61">
        <v>0.33</v>
      </c>
      <c r="V25" s="61">
        <v>0.39</v>
      </c>
      <c r="W25" s="61">
        <v>0.2</v>
      </c>
      <c r="X25" s="61">
        <v>0.36</v>
      </c>
      <c r="Y25" s="61">
        <v>0.1</v>
      </c>
      <c r="Z25" s="61">
        <v>0</v>
      </c>
      <c r="AA25" s="61">
        <v>0.02</v>
      </c>
      <c r="AB25" s="61">
        <v>0.26</v>
      </c>
      <c r="AC25" s="61">
        <v>0.12</v>
      </c>
      <c r="AD25" s="61">
        <v>0.25</v>
      </c>
      <c r="AE25" s="61">
        <v>0.25</v>
      </c>
      <c r="AF25" s="61">
        <v>2.56</v>
      </c>
      <c r="AG25" s="61">
        <v>0.26</v>
      </c>
      <c r="AH25" s="61"/>
      <c r="AI25" s="61"/>
      <c r="AJ25" s="61">
        <v>0.26</v>
      </c>
      <c r="AK25" s="61">
        <v>5.5999999999999988</v>
      </c>
    </row>
    <row r="26" spans="1:37" x14ac:dyDescent="0.25">
      <c r="A26" s="5">
        <v>21</v>
      </c>
      <c r="B26" s="61">
        <v>0.19</v>
      </c>
      <c r="C26" s="61">
        <v>0.16</v>
      </c>
      <c r="D26" s="61">
        <v>0.17</v>
      </c>
      <c r="E26" s="61">
        <v>0.18</v>
      </c>
      <c r="F26" s="61">
        <v>0.7</v>
      </c>
      <c r="G26" s="61">
        <v>0.27</v>
      </c>
      <c r="H26" s="61">
        <v>0.3</v>
      </c>
      <c r="I26" s="61">
        <v>0.32</v>
      </c>
      <c r="J26" s="61">
        <v>0.18</v>
      </c>
      <c r="K26" s="61">
        <v>0.17</v>
      </c>
      <c r="L26" s="61">
        <v>0.17</v>
      </c>
      <c r="M26" s="61">
        <v>0.08</v>
      </c>
      <c r="N26" s="61">
        <v>0.16</v>
      </c>
      <c r="O26" s="61">
        <v>0.12</v>
      </c>
      <c r="P26" s="61"/>
      <c r="Q26" s="61">
        <v>0.19</v>
      </c>
      <c r="R26" s="61">
        <v>0.2</v>
      </c>
      <c r="S26" s="61">
        <v>2.16</v>
      </c>
      <c r="T26" s="61">
        <v>0.25</v>
      </c>
      <c r="U26" s="61">
        <v>0.3</v>
      </c>
      <c r="V26" s="61">
        <v>0.32</v>
      </c>
      <c r="W26" s="61">
        <v>0.19</v>
      </c>
      <c r="X26" s="61">
        <v>0.28999999999999998</v>
      </c>
      <c r="Y26" s="61">
        <v>0.11</v>
      </c>
      <c r="Z26" s="61">
        <v>0</v>
      </c>
      <c r="AA26" s="61">
        <v>0.04</v>
      </c>
      <c r="AB26" s="61">
        <v>0.16</v>
      </c>
      <c r="AC26" s="61">
        <v>0.11</v>
      </c>
      <c r="AD26" s="61">
        <v>0.25</v>
      </c>
      <c r="AE26" s="61">
        <v>0.25</v>
      </c>
      <c r="AF26" s="61">
        <v>2.2700000000000005</v>
      </c>
      <c r="AG26" s="61">
        <v>0.28000000000000003</v>
      </c>
      <c r="AH26" s="61"/>
      <c r="AI26" s="61"/>
      <c r="AJ26" s="61">
        <v>0.28000000000000003</v>
      </c>
      <c r="AK26" s="61">
        <v>5.410000000000001</v>
      </c>
    </row>
    <row r="27" spans="1:37" x14ac:dyDescent="0.25">
      <c r="A27" s="5">
        <v>22</v>
      </c>
      <c r="B27" s="61">
        <v>0.18</v>
      </c>
      <c r="C27" s="61">
        <v>0.36</v>
      </c>
      <c r="D27" s="61">
        <v>0.17</v>
      </c>
      <c r="E27" s="61">
        <v>0.17</v>
      </c>
      <c r="F27" s="61">
        <v>0.88000000000000012</v>
      </c>
      <c r="G27" s="61">
        <v>0.26</v>
      </c>
      <c r="H27" s="61">
        <v>0.3</v>
      </c>
      <c r="I27" s="61">
        <v>0.25</v>
      </c>
      <c r="J27" s="61">
        <v>0.28000000000000003</v>
      </c>
      <c r="K27" s="61">
        <v>0.13</v>
      </c>
      <c r="L27" s="61">
        <v>0.17</v>
      </c>
      <c r="M27" s="61">
        <v>0.18</v>
      </c>
      <c r="N27" s="61">
        <v>0.2</v>
      </c>
      <c r="O27" s="61">
        <v>0.18</v>
      </c>
      <c r="P27" s="61"/>
      <c r="Q27" s="61">
        <v>0.19</v>
      </c>
      <c r="R27" s="61">
        <v>0.2</v>
      </c>
      <c r="S27" s="61">
        <v>2.3400000000000003</v>
      </c>
      <c r="T27" s="61">
        <v>0.27</v>
      </c>
      <c r="U27" s="61">
        <v>0.25</v>
      </c>
      <c r="V27" s="61">
        <v>0.34</v>
      </c>
      <c r="W27" s="61">
        <v>0.12</v>
      </c>
      <c r="X27" s="61">
        <v>0.28000000000000003</v>
      </c>
      <c r="Y27" s="61">
        <v>0.2</v>
      </c>
      <c r="Z27" s="61">
        <v>0</v>
      </c>
      <c r="AA27" s="61">
        <v>0.06</v>
      </c>
      <c r="AB27" s="61">
        <v>7.0000000000000007E-2</v>
      </c>
      <c r="AC27" s="61">
        <v>0.04</v>
      </c>
      <c r="AD27" s="61">
        <v>0.21</v>
      </c>
      <c r="AE27" s="61">
        <v>0.24</v>
      </c>
      <c r="AF27" s="61">
        <v>2.08</v>
      </c>
      <c r="AG27" s="61">
        <v>0.28000000000000003</v>
      </c>
      <c r="AH27" s="61"/>
      <c r="AI27" s="61"/>
      <c r="AJ27" s="61">
        <v>0.28000000000000003</v>
      </c>
      <c r="AK27" s="61">
        <v>5.5800000000000018</v>
      </c>
    </row>
    <row r="28" spans="1:37" x14ac:dyDescent="0.25">
      <c r="A28" s="5">
        <v>23</v>
      </c>
      <c r="B28" s="61">
        <v>0.11</v>
      </c>
      <c r="C28" s="61">
        <v>0.23</v>
      </c>
      <c r="D28" s="61">
        <v>0.18</v>
      </c>
      <c r="E28" s="61">
        <v>0.19</v>
      </c>
      <c r="F28" s="61">
        <v>0.71</v>
      </c>
      <c r="G28" s="61">
        <v>0.23</v>
      </c>
      <c r="H28" s="61">
        <v>0.3</v>
      </c>
      <c r="I28" s="61">
        <v>0.2</v>
      </c>
      <c r="J28" s="61">
        <v>0.2</v>
      </c>
      <c r="K28" s="61">
        <v>0.24</v>
      </c>
      <c r="L28" s="61">
        <v>0.2</v>
      </c>
      <c r="M28" s="61">
        <v>0.14000000000000001</v>
      </c>
      <c r="N28" s="61">
        <v>0.19</v>
      </c>
      <c r="O28" s="61">
        <v>0.23</v>
      </c>
      <c r="P28" s="61"/>
      <c r="Q28" s="61">
        <v>0.21</v>
      </c>
      <c r="R28" s="61">
        <v>0.24</v>
      </c>
      <c r="S28" s="61">
        <v>2.38</v>
      </c>
      <c r="T28" s="61">
        <v>0.21</v>
      </c>
      <c r="U28" s="61">
        <v>0.26</v>
      </c>
      <c r="V28" s="61">
        <v>0.28999999999999998</v>
      </c>
      <c r="W28" s="61">
        <v>0.18</v>
      </c>
      <c r="X28" s="61">
        <v>0.2</v>
      </c>
      <c r="Y28" s="61">
        <v>0.15</v>
      </c>
      <c r="Z28" s="61">
        <v>0</v>
      </c>
      <c r="AA28" s="61">
        <v>0.35</v>
      </c>
      <c r="AB28" s="61">
        <v>0.11</v>
      </c>
      <c r="AC28" s="61">
        <v>0.24</v>
      </c>
      <c r="AD28" s="61">
        <v>0.21</v>
      </c>
      <c r="AE28" s="61">
        <v>0.26</v>
      </c>
      <c r="AF28" s="61">
        <v>2.46</v>
      </c>
      <c r="AG28" s="61">
        <v>0.27</v>
      </c>
      <c r="AH28" s="61"/>
      <c r="AI28" s="61"/>
      <c r="AJ28" s="61">
        <v>0.27</v>
      </c>
      <c r="AK28" s="61">
        <v>5.82</v>
      </c>
    </row>
    <row r="29" spans="1:37" x14ac:dyDescent="0.25">
      <c r="A29" s="5">
        <v>24</v>
      </c>
      <c r="B29" s="61">
        <v>0.11</v>
      </c>
      <c r="C29" s="61">
        <v>0.17</v>
      </c>
      <c r="D29" s="61">
        <v>0.18</v>
      </c>
      <c r="E29" s="61">
        <v>0.19</v>
      </c>
      <c r="F29" s="61">
        <v>0.65</v>
      </c>
      <c r="G29" s="61">
        <v>0.26</v>
      </c>
      <c r="H29" s="61">
        <v>0.32</v>
      </c>
      <c r="I29" s="61">
        <v>0.28000000000000003</v>
      </c>
      <c r="J29" s="61">
        <v>0.3</v>
      </c>
      <c r="K29" s="61">
        <v>0.25</v>
      </c>
      <c r="L29" s="61">
        <v>0.08</v>
      </c>
      <c r="M29" s="61">
        <v>0.12</v>
      </c>
      <c r="N29" s="61">
        <v>0.09</v>
      </c>
      <c r="O29" s="61">
        <v>0.22</v>
      </c>
      <c r="P29" s="61"/>
      <c r="Q29" s="61">
        <v>0.24</v>
      </c>
      <c r="R29" s="61">
        <v>0.22</v>
      </c>
      <c r="S29" s="61">
        <v>2.3800000000000003</v>
      </c>
      <c r="T29" s="61">
        <v>0.28000000000000003</v>
      </c>
      <c r="U29" s="61">
        <v>0.28999999999999998</v>
      </c>
      <c r="V29" s="61">
        <v>0.32</v>
      </c>
      <c r="W29" s="61">
        <v>0.15</v>
      </c>
      <c r="X29" s="61">
        <v>0.26</v>
      </c>
      <c r="Y29" s="61">
        <v>0.11</v>
      </c>
      <c r="Z29" s="61">
        <v>0</v>
      </c>
      <c r="AA29" s="61">
        <v>0.25</v>
      </c>
      <c r="AB29" s="61">
        <v>0.1</v>
      </c>
      <c r="AC29" s="61">
        <v>0.15</v>
      </c>
      <c r="AD29" s="61">
        <v>0.23</v>
      </c>
      <c r="AE29" s="61">
        <v>0.26</v>
      </c>
      <c r="AF29" s="61">
        <v>2.4000000000000004</v>
      </c>
      <c r="AG29" s="61">
        <v>0.24</v>
      </c>
      <c r="AH29" s="61"/>
      <c r="AI29" s="61"/>
      <c r="AJ29" s="61">
        <v>0.24</v>
      </c>
      <c r="AK29" s="61">
        <v>5.6700000000000008</v>
      </c>
    </row>
    <row r="30" spans="1:37" x14ac:dyDescent="0.25">
      <c r="A30" s="5">
        <v>25</v>
      </c>
      <c r="B30" s="61">
        <v>0.16</v>
      </c>
      <c r="C30" s="61">
        <v>0.21</v>
      </c>
      <c r="D30" s="61">
        <v>0.17</v>
      </c>
      <c r="E30" s="61">
        <v>0.18</v>
      </c>
      <c r="F30" s="61">
        <v>0.72</v>
      </c>
      <c r="G30" s="61">
        <v>0.24</v>
      </c>
      <c r="H30" s="61">
        <v>0.37</v>
      </c>
      <c r="I30" s="61">
        <v>0.33</v>
      </c>
      <c r="J30" s="61">
        <v>0.28000000000000003</v>
      </c>
      <c r="K30" s="61">
        <v>0.3</v>
      </c>
      <c r="L30" s="61">
        <v>0.22</v>
      </c>
      <c r="M30" s="61">
        <v>0.23</v>
      </c>
      <c r="N30" s="61">
        <v>0.16</v>
      </c>
      <c r="O30" s="61">
        <v>0.17</v>
      </c>
      <c r="P30" s="61"/>
      <c r="Q30" s="61">
        <v>0.22</v>
      </c>
      <c r="R30" s="61">
        <v>0.1</v>
      </c>
      <c r="S30" s="61">
        <v>2.62</v>
      </c>
      <c r="T30" s="61">
        <v>0.24</v>
      </c>
      <c r="U30" s="61">
        <v>0.25</v>
      </c>
      <c r="V30" s="61">
        <v>0.27</v>
      </c>
      <c r="W30" s="61">
        <v>0.15</v>
      </c>
      <c r="X30" s="61">
        <v>0.25</v>
      </c>
      <c r="Y30" s="61">
        <v>0.16</v>
      </c>
      <c r="Z30" s="61">
        <v>0</v>
      </c>
      <c r="AA30" s="61">
        <v>0.18</v>
      </c>
      <c r="AB30" s="61">
        <v>0.16</v>
      </c>
      <c r="AC30" s="61">
        <v>0.2</v>
      </c>
      <c r="AD30" s="61">
        <v>0.24</v>
      </c>
      <c r="AE30" s="61">
        <v>0.28000000000000003</v>
      </c>
      <c r="AF30" s="61">
        <v>2.38</v>
      </c>
      <c r="AG30" s="61">
        <v>0.24</v>
      </c>
      <c r="AH30" s="61"/>
      <c r="AI30" s="61"/>
      <c r="AJ30" s="61">
        <v>0.24</v>
      </c>
      <c r="AK30" s="61">
        <v>5.9600000000000026</v>
      </c>
    </row>
    <row r="31" spans="1:37" x14ac:dyDescent="0.25">
      <c r="A31" s="5">
        <v>26</v>
      </c>
      <c r="B31" s="61">
        <v>0.17</v>
      </c>
      <c r="C31" s="61">
        <v>0.23</v>
      </c>
      <c r="D31" s="61">
        <v>0.16</v>
      </c>
      <c r="E31" s="61">
        <v>0.14000000000000001</v>
      </c>
      <c r="F31" s="61">
        <v>0.70000000000000007</v>
      </c>
      <c r="G31" s="61">
        <v>0.23</v>
      </c>
      <c r="H31" s="61">
        <v>0.35</v>
      </c>
      <c r="I31" s="61">
        <v>0.25</v>
      </c>
      <c r="J31" s="61">
        <v>0.3</v>
      </c>
      <c r="K31" s="61">
        <v>0.3</v>
      </c>
      <c r="L31" s="61">
        <v>0.25</v>
      </c>
      <c r="M31" s="61">
        <v>0.09</v>
      </c>
      <c r="N31" s="61">
        <v>0.15</v>
      </c>
      <c r="O31" s="61">
        <v>0.15</v>
      </c>
      <c r="P31" s="61"/>
      <c r="Q31" s="61">
        <v>0.18</v>
      </c>
      <c r="R31" s="61">
        <v>0.09</v>
      </c>
      <c r="S31" s="61">
        <v>2.34</v>
      </c>
      <c r="T31" s="61">
        <v>0.23</v>
      </c>
      <c r="U31" s="61">
        <v>0.31</v>
      </c>
      <c r="V31" s="61">
        <v>0.26</v>
      </c>
      <c r="W31" s="61">
        <v>0.2</v>
      </c>
      <c r="X31" s="61">
        <v>0.35</v>
      </c>
      <c r="Y31" s="61">
        <v>0.22</v>
      </c>
      <c r="Z31" s="61">
        <v>0</v>
      </c>
      <c r="AA31" s="61">
        <v>0.12</v>
      </c>
      <c r="AB31" s="61">
        <v>0.12</v>
      </c>
      <c r="AC31" s="61">
        <v>7.0000000000000007E-2</v>
      </c>
      <c r="AD31" s="61">
        <v>0.24</v>
      </c>
      <c r="AE31" s="61">
        <v>0.28000000000000003</v>
      </c>
      <c r="AF31" s="61">
        <v>2.4000000000000004</v>
      </c>
      <c r="AG31" s="61">
        <v>0.27</v>
      </c>
      <c r="AH31" s="61"/>
      <c r="AI31" s="61"/>
      <c r="AJ31" s="61">
        <v>0.27</v>
      </c>
      <c r="AK31" s="61">
        <v>5.7100000000000009</v>
      </c>
    </row>
    <row r="32" spans="1:37" x14ac:dyDescent="0.25">
      <c r="A32" s="5">
        <v>27</v>
      </c>
      <c r="B32" s="61">
        <v>0.18</v>
      </c>
      <c r="C32" s="61">
        <v>0.13</v>
      </c>
      <c r="D32" s="61">
        <v>0.16</v>
      </c>
      <c r="E32" s="61">
        <v>0.17</v>
      </c>
      <c r="F32" s="61">
        <v>0.64</v>
      </c>
      <c r="G32" s="61">
        <v>0.23</v>
      </c>
      <c r="H32" s="61">
        <v>0.35</v>
      </c>
      <c r="I32" s="61">
        <v>0.33</v>
      </c>
      <c r="J32" s="61">
        <v>0.34</v>
      </c>
      <c r="K32" s="61">
        <v>0.28000000000000003</v>
      </c>
      <c r="L32" s="61">
        <v>0.08</v>
      </c>
      <c r="M32" s="61">
        <v>0.27</v>
      </c>
      <c r="N32" s="61">
        <v>0.13</v>
      </c>
      <c r="O32" s="61">
        <v>0.25</v>
      </c>
      <c r="P32" s="61"/>
      <c r="Q32" s="61">
        <v>0.21</v>
      </c>
      <c r="R32" s="61">
        <v>0.14000000000000001</v>
      </c>
      <c r="S32" s="61">
        <v>2.6100000000000003</v>
      </c>
      <c r="T32" s="61">
        <v>0.24</v>
      </c>
      <c r="U32" s="61">
        <v>0.35</v>
      </c>
      <c r="V32" s="61">
        <v>0.33</v>
      </c>
      <c r="W32" s="61">
        <v>0.2</v>
      </c>
      <c r="X32" s="61">
        <v>0.17</v>
      </c>
      <c r="Y32" s="61">
        <v>0.21</v>
      </c>
      <c r="Z32" s="61">
        <v>0</v>
      </c>
      <c r="AA32" s="61">
        <v>0.09</v>
      </c>
      <c r="AB32" s="61">
        <v>0.1</v>
      </c>
      <c r="AC32" s="61">
        <v>0.05</v>
      </c>
      <c r="AD32" s="61">
        <v>0.21</v>
      </c>
      <c r="AE32" s="61">
        <v>0.27</v>
      </c>
      <c r="AF32" s="61">
        <v>2.2199999999999998</v>
      </c>
      <c r="AG32" s="61">
        <v>0.24</v>
      </c>
      <c r="AH32" s="61"/>
      <c r="AI32" s="61"/>
      <c r="AJ32" s="61">
        <v>0.24</v>
      </c>
      <c r="AK32" s="61">
        <v>5.7099999999999991</v>
      </c>
    </row>
    <row r="33" spans="1:37" x14ac:dyDescent="0.25">
      <c r="A33" s="5">
        <v>28</v>
      </c>
      <c r="B33" s="61">
        <v>0.2</v>
      </c>
      <c r="C33" s="61">
        <v>0.11</v>
      </c>
      <c r="D33" s="61">
        <v>0.15</v>
      </c>
      <c r="E33" s="61">
        <v>0.3</v>
      </c>
      <c r="F33" s="61">
        <v>0.76</v>
      </c>
      <c r="G33" s="61">
        <v>0.25</v>
      </c>
      <c r="H33" s="61">
        <v>0.38</v>
      </c>
      <c r="I33" s="61">
        <v>0.34</v>
      </c>
      <c r="J33" s="61">
        <v>0.41</v>
      </c>
      <c r="K33" s="61">
        <v>0.22</v>
      </c>
      <c r="L33" s="61">
        <v>0.16</v>
      </c>
      <c r="M33" s="61">
        <v>0.23</v>
      </c>
      <c r="N33" s="61">
        <v>0.15</v>
      </c>
      <c r="O33" s="61">
        <v>0.17</v>
      </c>
      <c r="P33" s="61"/>
      <c r="Q33" s="61">
        <v>0.22</v>
      </c>
      <c r="R33" s="61">
        <v>0.16</v>
      </c>
      <c r="S33" s="61">
        <v>2.69</v>
      </c>
      <c r="T33" s="61">
        <v>0.25</v>
      </c>
      <c r="U33" s="61">
        <v>0.32</v>
      </c>
      <c r="V33" s="61">
        <v>0.35</v>
      </c>
      <c r="W33" s="61">
        <v>0.27</v>
      </c>
      <c r="X33" s="61">
        <v>0.21</v>
      </c>
      <c r="Y33" s="61">
        <v>0.1</v>
      </c>
      <c r="Z33" s="61">
        <v>0</v>
      </c>
      <c r="AA33" s="61">
        <v>0.39</v>
      </c>
      <c r="AB33" s="61">
        <v>0.08</v>
      </c>
      <c r="AC33" s="61">
        <v>0.1</v>
      </c>
      <c r="AD33" s="61">
        <v>0.22</v>
      </c>
      <c r="AE33" s="61">
        <v>0.26</v>
      </c>
      <c r="AF33" s="61">
        <v>2.5500000000000007</v>
      </c>
      <c r="AG33" s="61">
        <v>0.28000000000000003</v>
      </c>
      <c r="AH33" s="61"/>
      <c r="AI33" s="61"/>
      <c r="AJ33" s="61">
        <v>0.28000000000000003</v>
      </c>
      <c r="AK33" s="61">
        <v>6.2799999999999994</v>
      </c>
    </row>
    <row r="34" spans="1:37" x14ac:dyDescent="0.25">
      <c r="A34" s="5">
        <v>29</v>
      </c>
      <c r="B34" s="61">
        <v>0.16</v>
      </c>
      <c r="C34" s="61">
        <v>0.14000000000000001</v>
      </c>
      <c r="D34" s="61">
        <v>0.09</v>
      </c>
      <c r="E34" s="61">
        <v>0.16</v>
      </c>
      <c r="F34" s="61">
        <v>0.55000000000000004</v>
      </c>
      <c r="G34" s="61">
        <v>0.24</v>
      </c>
      <c r="H34" s="61"/>
      <c r="I34" s="61">
        <v>0.25</v>
      </c>
      <c r="J34" s="61">
        <v>0.17</v>
      </c>
      <c r="K34" s="61">
        <v>0.18</v>
      </c>
      <c r="L34" s="61">
        <v>0.14000000000000001</v>
      </c>
      <c r="M34" s="61">
        <v>0.12</v>
      </c>
      <c r="N34" s="61">
        <v>0.28999999999999998</v>
      </c>
      <c r="O34" s="61">
        <v>0.06</v>
      </c>
      <c r="P34" s="61"/>
      <c r="Q34" s="61">
        <v>0.19</v>
      </c>
      <c r="R34" s="61">
        <v>0.17</v>
      </c>
      <c r="S34" s="61">
        <v>1.81</v>
      </c>
      <c r="T34" s="61">
        <v>0.23</v>
      </c>
      <c r="U34" s="61"/>
      <c r="V34" s="61">
        <v>0.32</v>
      </c>
      <c r="W34" s="61">
        <v>0.17</v>
      </c>
      <c r="X34" s="61">
        <v>0.21</v>
      </c>
      <c r="Y34" s="61">
        <v>0.1</v>
      </c>
      <c r="Z34" s="61">
        <v>0</v>
      </c>
      <c r="AA34" s="61">
        <v>0.04</v>
      </c>
      <c r="AB34" s="61">
        <v>0.16</v>
      </c>
      <c r="AC34" s="61">
        <v>0.08</v>
      </c>
      <c r="AD34" s="61">
        <v>0.24</v>
      </c>
      <c r="AE34" s="61">
        <v>0.27</v>
      </c>
      <c r="AF34" s="61">
        <v>1.82</v>
      </c>
      <c r="AG34" s="61">
        <v>0.27</v>
      </c>
      <c r="AH34" s="61"/>
      <c r="AI34" s="61"/>
      <c r="AJ34" s="61">
        <v>0.27</v>
      </c>
      <c r="AK34" s="61">
        <v>4.4499999999999993</v>
      </c>
    </row>
    <row r="35" spans="1:37" x14ac:dyDescent="0.25">
      <c r="A35" s="5">
        <v>30</v>
      </c>
      <c r="B35" s="61">
        <v>0.19</v>
      </c>
      <c r="C35" s="61">
        <v>0.17</v>
      </c>
      <c r="D35" s="61">
        <v>0.08</v>
      </c>
      <c r="E35" s="61">
        <v>0.18</v>
      </c>
      <c r="F35" s="61">
        <v>0.62</v>
      </c>
      <c r="G35" s="61">
        <v>0.2</v>
      </c>
      <c r="H35" s="61"/>
      <c r="I35" s="61">
        <v>0.3</v>
      </c>
      <c r="J35" s="61">
        <v>0.1</v>
      </c>
      <c r="K35" s="61">
        <v>0.19</v>
      </c>
      <c r="L35" s="61">
        <v>0.22</v>
      </c>
      <c r="M35" s="61">
        <v>0.14000000000000001</v>
      </c>
      <c r="N35" s="61">
        <v>0.21</v>
      </c>
      <c r="O35" s="61">
        <v>0.21</v>
      </c>
      <c r="P35" s="61"/>
      <c r="Q35" s="61">
        <v>0.15</v>
      </c>
      <c r="R35" s="61">
        <v>0.18</v>
      </c>
      <c r="S35" s="61">
        <v>1.8999999999999997</v>
      </c>
      <c r="T35" s="61">
        <v>0.19</v>
      </c>
      <c r="U35" s="61"/>
      <c r="V35" s="61">
        <v>0.3</v>
      </c>
      <c r="W35" s="61">
        <v>0.34</v>
      </c>
      <c r="X35" s="61">
        <v>0.31</v>
      </c>
      <c r="Y35" s="61">
        <v>0.25</v>
      </c>
      <c r="Z35" s="61">
        <v>0</v>
      </c>
      <c r="AA35" s="61">
        <v>0.04</v>
      </c>
      <c r="AB35" s="61">
        <v>7.0000000000000007E-2</v>
      </c>
      <c r="AC35" s="61">
        <v>0.08</v>
      </c>
      <c r="AD35" s="61">
        <v>0.25</v>
      </c>
      <c r="AE35" s="61">
        <v>0.26</v>
      </c>
      <c r="AF35" s="61">
        <v>2.0900000000000003</v>
      </c>
      <c r="AG35" s="61">
        <v>0.26</v>
      </c>
      <c r="AH35" s="61"/>
      <c r="AI35" s="61"/>
      <c r="AJ35" s="61">
        <v>0.26</v>
      </c>
      <c r="AK35" s="61">
        <v>4.8699999999999992</v>
      </c>
    </row>
    <row r="36" spans="1:37" x14ac:dyDescent="0.25">
      <c r="A36" s="5">
        <v>31</v>
      </c>
      <c r="B36" s="61"/>
      <c r="C36" s="61">
        <v>0.15</v>
      </c>
      <c r="D36" s="61"/>
      <c r="E36" s="61">
        <v>0.12</v>
      </c>
      <c r="F36" s="61">
        <v>0.27</v>
      </c>
      <c r="G36" s="61">
        <v>0.24</v>
      </c>
      <c r="H36" s="61"/>
      <c r="I36" s="61">
        <v>0.27</v>
      </c>
      <c r="J36" s="61"/>
      <c r="K36" s="61">
        <v>0.11</v>
      </c>
      <c r="L36" s="61"/>
      <c r="M36" s="61">
        <v>0.18</v>
      </c>
      <c r="N36" s="61">
        <v>0.11</v>
      </c>
      <c r="O36" s="61"/>
      <c r="P36" s="61"/>
      <c r="Q36" s="61"/>
      <c r="R36" s="61">
        <v>0.19</v>
      </c>
      <c r="S36" s="61">
        <v>1.1000000000000001</v>
      </c>
      <c r="T36" s="61">
        <v>0.25</v>
      </c>
      <c r="U36" s="61"/>
      <c r="V36" s="61">
        <v>0.32</v>
      </c>
      <c r="W36" s="61"/>
      <c r="X36" s="61">
        <v>0.31</v>
      </c>
      <c r="Y36" s="61"/>
      <c r="Z36" s="61">
        <v>0</v>
      </c>
      <c r="AA36" s="61">
        <v>0.12</v>
      </c>
      <c r="AB36" s="61"/>
      <c r="AC36" s="61">
        <v>0.06</v>
      </c>
      <c r="AD36" s="61"/>
      <c r="AE36" s="61">
        <v>0.24</v>
      </c>
      <c r="AF36" s="61">
        <v>1.3</v>
      </c>
      <c r="AG36" s="61">
        <v>0.25</v>
      </c>
      <c r="AH36" s="61"/>
      <c r="AI36" s="61"/>
      <c r="AJ36" s="61">
        <v>0.25</v>
      </c>
      <c r="AK36" s="61">
        <v>2.92</v>
      </c>
    </row>
    <row r="37" spans="1:37" x14ac:dyDescent="0.25">
      <c r="A37" s="5" t="s">
        <v>6</v>
      </c>
      <c r="B37" s="61">
        <v>4.29</v>
      </c>
      <c r="C37" s="61">
        <v>5.5100000000000007</v>
      </c>
      <c r="D37" s="61">
        <v>4.9000000000000004</v>
      </c>
      <c r="E37" s="61">
        <v>5.6300000000000008</v>
      </c>
      <c r="F37" s="61">
        <v>20.329999999999998</v>
      </c>
      <c r="G37" s="61">
        <v>6.9200000000000008</v>
      </c>
      <c r="H37" s="61">
        <v>8.1999999999999993</v>
      </c>
      <c r="I37" s="61">
        <v>9.4600000000000009</v>
      </c>
      <c r="J37" s="61">
        <v>8.509999999999998</v>
      </c>
      <c r="K37" s="61">
        <v>7.41</v>
      </c>
      <c r="L37" s="61">
        <v>5.45</v>
      </c>
      <c r="M37" s="61">
        <v>4.92</v>
      </c>
      <c r="N37" s="61">
        <v>4.830000000000001</v>
      </c>
      <c r="O37" s="61">
        <v>4.4399999999999995</v>
      </c>
      <c r="P37" s="61">
        <v>0.93</v>
      </c>
      <c r="Q37" s="61">
        <v>5.51</v>
      </c>
      <c r="R37" s="61">
        <v>5.81</v>
      </c>
      <c r="S37" s="61">
        <v>72.39</v>
      </c>
      <c r="T37" s="61">
        <v>6.9500000000000037</v>
      </c>
      <c r="U37" s="61">
        <v>7.5199999999999987</v>
      </c>
      <c r="V37" s="61">
        <v>9.5500000000000007</v>
      </c>
      <c r="W37" s="61">
        <v>6.6700000000000017</v>
      </c>
      <c r="X37" s="61">
        <v>6.919999999999999</v>
      </c>
      <c r="Y37" s="61">
        <v>5.21</v>
      </c>
      <c r="Z37" s="61">
        <v>2.12</v>
      </c>
      <c r="AA37" s="61">
        <v>3.5200000000000009</v>
      </c>
      <c r="AB37" s="61">
        <v>3.3300000000000005</v>
      </c>
      <c r="AC37" s="61">
        <v>3.7500000000000009</v>
      </c>
      <c r="AD37" s="61">
        <v>6.4500000000000011</v>
      </c>
      <c r="AE37" s="61">
        <v>7.91</v>
      </c>
      <c r="AF37" s="61">
        <v>69.900000000000006</v>
      </c>
      <c r="AG37" s="61">
        <v>7.9399999999999995</v>
      </c>
      <c r="AH37" s="61"/>
      <c r="AI37" s="61"/>
      <c r="AJ37" s="61">
        <v>7.9399999999999995</v>
      </c>
      <c r="AK37" s="61">
        <v>170.56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N21"/>
  <sheetViews>
    <sheetView workbookViewId="0"/>
  </sheetViews>
  <sheetFormatPr defaultRowHeight="15" x14ac:dyDescent="0.25"/>
  <cols>
    <col min="1" max="1" width="23.85546875" customWidth="1"/>
    <col min="2" max="2" width="16.28515625" customWidth="1"/>
    <col min="3" max="13" width="6.7109375" customWidth="1"/>
    <col min="14" max="14" width="11.28515625" customWidth="1"/>
    <col min="15" max="24" width="18.140625" bestFit="1" customWidth="1"/>
    <col min="25" max="25" width="16.5703125" bestFit="1" customWidth="1"/>
    <col min="26" max="26" width="23.140625" bestFit="1" customWidth="1"/>
  </cols>
  <sheetData>
    <row r="3" spans="1:14" x14ac:dyDescent="0.25">
      <c r="A3" s="4" t="s">
        <v>62</v>
      </c>
      <c r="B3" s="4" t="s">
        <v>5</v>
      </c>
    </row>
    <row r="4" spans="1:14" x14ac:dyDescent="0.25">
      <c r="A4" s="4" t="s">
        <v>7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6</v>
      </c>
    </row>
    <row r="5" spans="1:14" x14ac:dyDescent="0.25">
      <c r="A5" s="5">
        <v>1972</v>
      </c>
      <c r="B5" s="61"/>
      <c r="C5" s="61"/>
      <c r="D5" s="61"/>
      <c r="E5" s="61"/>
      <c r="F5" s="61"/>
      <c r="G5" s="61"/>
      <c r="H5" s="61"/>
      <c r="I5" s="61"/>
      <c r="J5" s="61">
        <v>425.70399999999984</v>
      </c>
      <c r="K5" s="61">
        <v>341.88399999999996</v>
      </c>
      <c r="L5" s="61">
        <v>79.501999999999995</v>
      </c>
      <c r="M5" s="61">
        <v>0</v>
      </c>
      <c r="N5" s="61">
        <v>847.08999999999969</v>
      </c>
    </row>
    <row r="6" spans="1:14" x14ac:dyDescent="0.25">
      <c r="A6" s="5">
        <v>1973</v>
      </c>
      <c r="B6" s="61">
        <v>0</v>
      </c>
      <c r="C6" s="61">
        <v>0</v>
      </c>
      <c r="D6" s="61">
        <v>13.462</v>
      </c>
      <c r="E6" s="61">
        <v>57.912000000000006</v>
      </c>
      <c r="F6" s="61">
        <v>224.02799999999999</v>
      </c>
      <c r="G6" s="61">
        <v>299.21199999999999</v>
      </c>
      <c r="H6" s="61">
        <v>619.25199999999995</v>
      </c>
      <c r="I6" s="61">
        <v>787.14599999999984</v>
      </c>
      <c r="J6" s="61">
        <v>505.20599999999985</v>
      </c>
      <c r="K6" s="61">
        <v>343.15400000000005</v>
      </c>
      <c r="L6" s="61">
        <v>149.352</v>
      </c>
      <c r="M6" s="61">
        <v>48.26</v>
      </c>
      <c r="N6" s="61">
        <v>3046.9839999999995</v>
      </c>
    </row>
    <row r="7" spans="1:14" x14ac:dyDescent="0.25">
      <c r="A7" s="5">
        <v>1974</v>
      </c>
      <c r="B7" s="61">
        <v>0</v>
      </c>
      <c r="C7" s="61">
        <v>0</v>
      </c>
      <c r="D7" s="61">
        <v>25.907999999999998</v>
      </c>
      <c r="E7" s="61">
        <v>52.578000000000003</v>
      </c>
      <c r="F7" s="61">
        <v>86.360000000000014</v>
      </c>
      <c r="G7" s="61">
        <v>272.54200000000003</v>
      </c>
      <c r="H7" s="61">
        <v>507.49199999999996</v>
      </c>
      <c r="I7" s="61">
        <v>660.9079999999999</v>
      </c>
      <c r="J7" s="61">
        <v>439.92799999999994</v>
      </c>
      <c r="K7" s="61">
        <v>566.92799999999988</v>
      </c>
      <c r="L7" s="61">
        <v>0</v>
      </c>
      <c r="M7" s="61">
        <v>0</v>
      </c>
      <c r="N7" s="61">
        <v>2612.6439999999998</v>
      </c>
    </row>
    <row r="8" spans="1:14" x14ac:dyDescent="0.25">
      <c r="A8" s="5">
        <v>1975</v>
      </c>
      <c r="B8" s="61">
        <v>0</v>
      </c>
      <c r="C8" s="61">
        <v>0</v>
      </c>
      <c r="D8" s="61">
        <v>0</v>
      </c>
      <c r="E8" s="61"/>
      <c r="F8" s="61"/>
      <c r="G8" s="61"/>
      <c r="H8" s="61"/>
      <c r="I8" s="61"/>
      <c r="J8" s="61"/>
      <c r="K8" s="61"/>
      <c r="L8" s="61"/>
      <c r="M8" s="61"/>
      <c r="N8" s="61">
        <v>0</v>
      </c>
    </row>
    <row r="9" spans="1:14" x14ac:dyDescent="0.25">
      <c r="A9" s="5" t="s">
        <v>6</v>
      </c>
      <c r="B9" s="61">
        <v>0</v>
      </c>
      <c r="C9" s="61">
        <v>0</v>
      </c>
      <c r="D9" s="61">
        <v>39.369999999999997</v>
      </c>
      <c r="E9" s="61">
        <v>110.49000000000001</v>
      </c>
      <c r="F9" s="61">
        <v>310.38800000000003</v>
      </c>
      <c r="G9" s="61">
        <v>571.75400000000002</v>
      </c>
      <c r="H9" s="61">
        <v>1126.7439999999999</v>
      </c>
      <c r="I9" s="61">
        <v>1448.0539999999996</v>
      </c>
      <c r="J9" s="61">
        <v>1370.8379999999995</v>
      </c>
      <c r="K9" s="61">
        <v>1251.9659999999999</v>
      </c>
      <c r="L9" s="61">
        <v>228.85399999999998</v>
      </c>
      <c r="M9" s="61">
        <v>48.26</v>
      </c>
      <c r="N9" s="61">
        <v>6506.7179999999989</v>
      </c>
    </row>
    <row r="15" spans="1:14" x14ac:dyDescent="0.25">
      <c r="A15" s="4" t="s">
        <v>71</v>
      </c>
      <c r="B15" s="4" t="s">
        <v>5</v>
      </c>
    </row>
    <row r="16" spans="1:14" x14ac:dyDescent="0.25">
      <c r="A16" s="4" t="s">
        <v>7</v>
      </c>
      <c r="B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  <c r="L16">
        <v>11</v>
      </c>
      <c r="M16">
        <v>12</v>
      </c>
      <c r="N16" t="s">
        <v>6</v>
      </c>
    </row>
    <row r="17" spans="1:14" x14ac:dyDescent="0.25">
      <c r="A17" s="5">
        <v>1972</v>
      </c>
      <c r="B17" s="61"/>
      <c r="C17" s="61"/>
      <c r="D17" s="61"/>
      <c r="E17" s="61"/>
      <c r="F17" s="61"/>
      <c r="G17" s="61"/>
      <c r="H17" s="61"/>
      <c r="I17" s="61"/>
      <c r="J17" s="61">
        <v>108.96599999999998</v>
      </c>
      <c r="K17" s="61">
        <v>139.95400000000006</v>
      </c>
      <c r="L17" s="61">
        <v>124.46</v>
      </c>
      <c r="M17" s="61">
        <v>143.00199999999995</v>
      </c>
      <c r="N17" s="61">
        <v>516.38200000000006</v>
      </c>
    </row>
    <row r="18" spans="1:14" x14ac:dyDescent="0.25">
      <c r="A18" s="5">
        <v>1973</v>
      </c>
      <c r="B18" s="61">
        <v>175.76800000000006</v>
      </c>
      <c r="C18" s="61">
        <v>208.28</v>
      </c>
      <c r="D18" s="61">
        <v>240.28399999999999</v>
      </c>
      <c r="E18" s="61">
        <v>216.154</v>
      </c>
      <c r="F18" s="61">
        <v>188.214</v>
      </c>
      <c r="G18" s="61">
        <v>138.42999999999998</v>
      </c>
      <c r="H18" s="61">
        <v>124.96800000000002</v>
      </c>
      <c r="I18" s="61">
        <v>122.682</v>
      </c>
      <c r="J18" s="61">
        <v>112.776</v>
      </c>
      <c r="K18" s="61">
        <v>23.622000000000003</v>
      </c>
      <c r="L18" s="61">
        <v>139.95399999999998</v>
      </c>
      <c r="M18" s="61">
        <v>147.57399999999998</v>
      </c>
      <c r="N18" s="61">
        <v>1838.7060000000004</v>
      </c>
    </row>
    <row r="19" spans="1:14" x14ac:dyDescent="0.25">
      <c r="A19" s="5">
        <v>1974</v>
      </c>
      <c r="B19" s="61">
        <v>176.52999999999994</v>
      </c>
      <c r="C19" s="61">
        <v>191.00799999999998</v>
      </c>
      <c r="D19" s="61">
        <v>242.57</v>
      </c>
      <c r="E19" s="61">
        <v>169.41800000000001</v>
      </c>
      <c r="F19" s="61">
        <v>175.76799999999997</v>
      </c>
      <c r="G19" s="61">
        <v>132.334</v>
      </c>
      <c r="H19" s="61">
        <v>53.847999999999999</v>
      </c>
      <c r="I19" s="61">
        <v>89.40800000000003</v>
      </c>
      <c r="J19" s="61">
        <v>84.582000000000008</v>
      </c>
      <c r="K19" s="61">
        <v>95.249999999999986</v>
      </c>
      <c r="L19" s="61">
        <v>163.82999999999998</v>
      </c>
      <c r="M19" s="61">
        <v>200.91400000000004</v>
      </c>
      <c r="N19" s="61">
        <v>1775.46</v>
      </c>
    </row>
    <row r="20" spans="1:14" x14ac:dyDescent="0.25">
      <c r="A20" s="5">
        <v>1975</v>
      </c>
      <c r="B20" s="61">
        <v>201.67600000000004</v>
      </c>
      <c r="C20" s="61">
        <v>0</v>
      </c>
      <c r="D20" s="61">
        <v>0</v>
      </c>
      <c r="E20" s="61"/>
      <c r="F20" s="61"/>
      <c r="G20" s="61"/>
      <c r="H20" s="61"/>
      <c r="I20" s="61"/>
      <c r="J20" s="61"/>
      <c r="K20" s="61"/>
      <c r="L20" s="61"/>
      <c r="M20" s="61"/>
      <c r="N20" s="61">
        <v>201.67600000000004</v>
      </c>
    </row>
    <row r="21" spans="1:14" x14ac:dyDescent="0.25">
      <c r="A21" s="5" t="s">
        <v>6</v>
      </c>
      <c r="B21" s="61">
        <v>553.97400000000005</v>
      </c>
      <c r="C21" s="61">
        <v>399.28800000000001</v>
      </c>
      <c r="D21" s="61">
        <v>482.85399999999998</v>
      </c>
      <c r="E21" s="61">
        <v>385.572</v>
      </c>
      <c r="F21" s="61">
        <v>363.98199999999997</v>
      </c>
      <c r="G21" s="61">
        <v>270.76400000000001</v>
      </c>
      <c r="H21" s="61">
        <v>178.81600000000003</v>
      </c>
      <c r="I21" s="61">
        <v>212.09000000000003</v>
      </c>
      <c r="J21" s="61">
        <v>306.32399999999996</v>
      </c>
      <c r="K21" s="61">
        <v>258.82600000000008</v>
      </c>
      <c r="L21" s="61">
        <v>428.24399999999997</v>
      </c>
      <c r="M21" s="61">
        <v>491.48999999999995</v>
      </c>
      <c r="N21" s="61">
        <v>4332.2240000000011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M49"/>
  <sheetViews>
    <sheetView showGridLines="0" zoomScaleNormal="100" workbookViewId="0">
      <selection activeCell="C11" sqref="C11"/>
    </sheetView>
  </sheetViews>
  <sheetFormatPr defaultRowHeight="15" x14ac:dyDescent="0.25"/>
  <cols>
    <col min="1" max="1" width="13.28515625" style="31" customWidth="1"/>
    <col min="2" max="5" width="5.7109375" style="31" customWidth="1"/>
    <col min="6" max="6" width="6.5703125" style="31" customWidth="1"/>
    <col min="7" max="7" width="8.140625" style="31" customWidth="1"/>
    <col min="8" max="8" width="6.28515625" style="31" customWidth="1"/>
    <col min="9" max="10" width="7.42578125" style="31" customWidth="1"/>
    <col min="11" max="12" width="5.7109375" style="31" customWidth="1"/>
    <col min="13" max="13" width="6.85546875" style="31" customWidth="1"/>
    <col min="14" max="14" width="8.42578125" style="31" customWidth="1"/>
    <col min="15" max="17" width="5.7109375" style="31" customWidth="1"/>
    <col min="18" max="19" width="15.5703125" style="31" customWidth="1"/>
    <col min="20" max="91" width="5.7109375" style="31" customWidth="1"/>
  </cols>
  <sheetData>
    <row r="1" spans="1:78" ht="26.25" x14ac:dyDescent="0.4">
      <c r="A1" s="64" t="str">
        <f>+DailyData!A1</f>
        <v>Bumbuna Rainfall &amp; Evaporation Station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</row>
    <row r="2" spans="1:78" s="31" customFormat="1" ht="21" x14ac:dyDescent="0.35">
      <c r="A2" s="65" t="str">
        <f>+DailyData!A2</f>
        <v>Rainfall and Evaporation (mm)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s="31" customFormat="1" ht="23.25" x14ac:dyDescent="0.35">
      <c r="A3" s="66" t="str">
        <f>+DailyData!B13</f>
        <v>1 September 1972 to 31 March 1975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s="31" customFormat="1" ht="12" customHeight="1" x14ac:dyDescent="0.3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s="31" customFormat="1" ht="23.25" x14ac:dyDescent="0.35">
      <c r="A5" s="17" t="s">
        <v>17</v>
      </c>
      <c r="B5" s="14"/>
      <c r="C5" s="14"/>
      <c r="D5" s="9"/>
      <c r="E5" s="15"/>
      <c r="F5" s="51"/>
      <c r="G5" s="51"/>
      <c r="H5" s="51"/>
      <c r="I5" s="51"/>
      <c r="J5" s="51"/>
      <c r="K5" s="51"/>
      <c r="L5" s="51"/>
      <c r="M5" s="51"/>
      <c r="N5" s="51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</row>
    <row r="6" spans="1:78" s="31" customFormat="1" ht="18.75" customHeight="1" x14ac:dyDescent="0.3">
      <c r="A6" s="16"/>
      <c r="G6" s="10"/>
      <c r="H6" s="25" t="str">
        <f>+DailyData!D5</f>
        <v>Degs</v>
      </c>
      <c r="I6" s="25" t="s">
        <v>35</v>
      </c>
      <c r="J6" s="25" t="s">
        <v>51</v>
      </c>
      <c r="K6" s="6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8" s="31" customFormat="1" x14ac:dyDescent="0.25">
      <c r="A7" s="19" t="str">
        <f>+DailyData!A6</f>
        <v>River Basin</v>
      </c>
      <c r="C7" s="18" t="str">
        <f>+DailyData!B6</f>
        <v>Rokel-Seli</v>
      </c>
      <c r="G7" s="28" t="str">
        <f>+DailyData!C6</f>
        <v>Longitude</v>
      </c>
      <c r="H7" s="25">
        <f>+DailyData!D6</f>
        <v>11</v>
      </c>
      <c r="I7" s="25">
        <v>44</v>
      </c>
      <c r="J7" s="25">
        <v>52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1:78" s="31" customFormat="1" x14ac:dyDescent="0.25">
      <c r="A8" s="19" t="str">
        <f>+DailyData!A7</f>
        <v>Location</v>
      </c>
      <c r="C8" s="18" t="str">
        <f>+DailyData!B7</f>
        <v>Bumbuna Village</v>
      </c>
      <c r="G8" s="28" t="str">
        <f>+DailyData!C7</f>
        <v>Latitude</v>
      </c>
      <c r="H8" s="25">
        <f>+DailyData!D7</f>
        <v>9</v>
      </c>
      <c r="I8" s="25">
        <v>2</v>
      </c>
      <c r="J8" s="25">
        <v>28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8" s="31" customFormat="1" ht="10.5" customHeight="1" x14ac:dyDescent="0.35">
      <c r="A9" s="2"/>
      <c r="B9" s="2"/>
      <c r="C9" s="2"/>
      <c r="D9" s="23"/>
      <c r="E9" s="24"/>
      <c r="F9" s="49"/>
      <c r="G9" s="49"/>
      <c r="H9" s="49"/>
      <c r="I9" s="49"/>
      <c r="J9" s="49"/>
      <c r="K9" s="49"/>
      <c r="L9" s="49"/>
      <c r="M9" s="49"/>
      <c r="N9" s="49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</row>
    <row r="10" spans="1:78" s="31" customFormat="1" ht="10.5" customHeight="1" x14ac:dyDescent="0.35">
      <c r="A10" s="2"/>
      <c r="B10" s="2"/>
      <c r="C10" s="2"/>
      <c r="D10" s="23"/>
      <c r="E10" s="24"/>
      <c r="F10" s="53"/>
      <c r="G10" s="53"/>
      <c r="H10" s="53"/>
      <c r="I10" s="53"/>
      <c r="J10" s="53"/>
      <c r="K10" s="53"/>
      <c r="L10" s="53"/>
      <c r="M10" s="53"/>
      <c r="N10" s="53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8" s="31" customFormat="1" ht="16.5" customHeight="1" x14ac:dyDescent="0.35">
      <c r="A11" s="1" t="str">
        <f>+DailyData!A10</f>
        <v>Rain Gauge</v>
      </c>
      <c r="B11" s="2"/>
      <c r="C11" s="2" t="str">
        <f>+DailyData!B10</f>
        <v>Casella common rain gauge</v>
      </c>
      <c r="D11" s="23"/>
      <c r="E11" s="24"/>
      <c r="F11" s="53"/>
      <c r="G11" s="53"/>
      <c r="H11" s="53"/>
      <c r="I11" s="53"/>
      <c r="J11" s="53"/>
      <c r="K11" s="53"/>
      <c r="L11" s="53"/>
      <c r="M11" s="53"/>
      <c r="N11" s="53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s="31" customFormat="1" ht="16.5" customHeight="1" x14ac:dyDescent="0.35">
      <c r="A12" s="1" t="str">
        <f>+DailyData!A11</f>
        <v>Evaporation Pan</v>
      </c>
      <c r="B12" s="2"/>
      <c r="C12" s="2" t="str">
        <f>+DailyData!B11</f>
        <v>Class A Land Pan, supported above ground</v>
      </c>
      <c r="D12" s="23"/>
      <c r="E12" s="24"/>
      <c r="F12" s="53"/>
      <c r="G12" s="53"/>
      <c r="H12" s="53"/>
      <c r="I12" s="53"/>
      <c r="J12" s="53"/>
      <c r="K12" s="53"/>
      <c r="L12" s="53"/>
      <c r="M12" s="53"/>
      <c r="N12" s="53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s="31" customFormat="1" ht="16.5" customHeight="1" x14ac:dyDescent="0.35">
      <c r="A13" s="1" t="str">
        <f>+DailyData!A12</f>
        <v>Established</v>
      </c>
      <c r="B13" s="2"/>
      <c r="C13" s="2" t="str">
        <f>+DailyData!B12</f>
        <v>August 1972</v>
      </c>
      <c r="D13" s="23"/>
      <c r="E13" s="24"/>
      <c r="F13" s="53"/>
      <c r="G13" s="53"/>
      <c r="H13" s="53"/>
      <c r="I13" s="53"/>
      <c r="J13" s="53"/>
      <c r="K13" s="53"/>
      <c r="L13" s="53"/>
      <c r="M13" s="53"/>
      <c r="N13" s="53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s="31" customFormat="1" ht="17.25" customHeight="1" x14ac:dyDescent="0.2">
      <c r="A14" s="50"/>
      <c r="B14" s="50"/>
      <c r="C14" s="50"/>
      <c r="D14" s="50"/>
      <c r="E14" s="50"/>
      <c r="F14" s="30"/>
      <c r="G14" s="30"/>
      <c r="H14" s="30"/>
      <c r="I14" s="30"/>
      <c r="J14" s="30"/>
      <c r="K14" s="30"/>
      <c r="L14" s="30"/>
      <c r="M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</row>
    <row r="15" spans="1:78" s="31" customFormat="1" ht="18.75" x14ac:dyDescent="0.3">
      <c r="A15" s="32" t="s">
        <v>18</v>
      </c>
      <c r="B15" s="33"/>
      <c r="C15" s="33"/>
      <c r="D15" s="33"/>
      <c r="E15" s="33"/>
      <c r="F15" s="33"/>
      <c r="G15" s="33"/>
      <c r="H15" s="34"/>
      <c r="I15" s="35"/>
      <c r="J15" s="33"/>
      <c r="K15" s="33"/>
      <c r="L15" s="33"/>
      <c r="M15" s="33"/>
      <c r="N15" s="36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</row>
    <row r="16" spans="1:78" s="31" customFormat="1" ht="14.25" customHeight="1" x14ac:dyDescent="0.2">
      <c r="A16" s="40">
        <f>+DailyData!A16</f>
        <v>1976</v>
      </c>
      <c r="B16" s="31" t="str">
        <f>+DailyData!B16</f>
        <v>Hydrological Year Book of Sierra Leone (1 May 1970 - 31 March 1976)</v>
      </c>
      <c r="F16" s="30"/>
      <c r="G16" s="30"/>
      <c r="H16" s="37"/>
      <c r="I16" s="38"/>
      <c r="J16" s="30"/>
      <c r="L16" s="30"/>
      <c r="M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</row>
    <row r="17" spans="1:91" s="31" customFormat="1" ht="12" x14ac:dyDescent="0.2">
      <c r="B17" s="31" t="str">
        <f>+DailyData!B17</f>
        <v>UNDP / MEP (Water Supply Division)  SIL/72/007</v>
      </c>
      <c r="F17" s="30"/>
      <c r="G17" s="30"/>
      <c r="H17" s="37"/>
      <c r="I17" s="38"/>
      <c r="J17" s="30"/>
      <c r="K17" s="30"/>
      <c r="L17" s="30"/>
      <c r="M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</row>
    <row r="18" spans="1:91" s="31" customFormat="1" ht="12" customHeight="1" x14ac:dyDescent="0.2">
      <c r="B18" s="31" t="str">
        <f>+DailyData!B18</f>
        <v>Page 96</v>
      </c>
      <c r="F18" s="30"/>
      <c r="G18" s="30"/>
      <c r="H18" s="37"/>
      <c r="I18" s="38"/>
      <c r="J18" s="30"/>
      <c r="K18" s="30"/>
      <c r="L18" s="30"/>
      <c r="M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</row>
    <row r="19" spans="1:91" x14ac:dyDescent="0.25">
      <c r="A19" s="3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</row>
    <row r="20" spans="1:91" ht="24.75" customHeight="1" x14ac:dyDescent="0.3">
      <c r="A20" s="32" t="s">
        <v>64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</row>
    <row r="21" spans="1:91" s="45" customFormat="1" x14ac:dyDescent="0.25">
      <c r="A21" s="43" t="s">
        <v>1</v>
      </c>
      <c r="B21" s="43" t="s">
        <v>19</v>
      </c>
      <c r="C21" s="43" t="s">
        <v>20</v>
      </c>
      <c r="D21" s="43" t="s">
        <v>21</v>
      </c>
      <c r="E21" s="43" t="s">
        <v>22</v>
      </c>
      <c r="F21" s="43" t="s">
        <v>23</v>
      </c>
      <c r="G21" s="43" t="s">
        <v>24</v>
      </c>
      <c r="H21" s="43" t="s">
        <v>25</v>
      </c>
      <c r="I21" s="43" t="s">
        <v>26</v>
      </c>
      <c r="J21" s="43" t="s">
        <v>27</v>
      </c>
      <c r="K21" s="43" t="s">
        <v>28</v>
      </c>
      <c r="L21" s="43" t="s">
        <v>29</v>
      </c>
      <c r="M21" s="43" t="s">
        <v>30</v>
      </c>
      <c r="N21" s="44" t="s">
        <v>63</v>
      </c>
      <c r="O21" s="39"/>
      <c r="P21" s="39"/>
      <c r="Q21" s="39"/>
      <c r="R21" s="44"/>
      <c r="S21" s="44"/>
      <c r="T21" s="44"/>
      <c r="U21" s="44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</row>
    <row r="22" spans="1:91" x14ac:dyDescent="0.25">
      <c r="A22" s="40">
        <v>1972</v>
      </c>
      <c r="B22" s="42"/>
      <c r="C22" s="42"/>
      <c r="D22" s="42"/>
      <c r="E22" s="42"/>
      <c r="F22" s="42"/>
      <c r="G22" s="42"/>
      <c r="H22" s="42"/>
      <c r="I22" s="42"/>
      <c r="J22" s="42">
        <v>425.70399999999984</v>
      </c>
      <c r="K22" s="42">
        <v>341.88399999999996</v>
      </c>
      <c r="L22" s="42">
        <v>79.501999999999995</v>
      </c>
      <c r="M22" s="42">
        <v>0</v>
      </c>
      <c r="N22" s="46"/>
      <c r="R22" s="41"/>
    </row>
    <row r="23" spans="1:91" x14ac:dyDescent="0.25">
      <c r="A23" s="40">
        <v>1973</v>
      </c>
      <c r="B23" s="42">
        <v>0</v>
      </c>
      <c r="C23" s="42">
        <v>0</v>
      </c>
      <c r="D23" s="42">
        <v>13.462</v>
      </c>
      <c r="E23" s="42">
        <v>57.912000000000006</v>
      </c>
      <c r="F23" s="42">
        <v>224.02799999999999</v>
      </c>
      <c r="G23" s="42">
        <v>299.21199999999999</v>
      </c>
      <c r="H23" s="42">
        <v>619.25199999999995</v>
      </c>
      <c r="I23" s="42">
        <v>787.14599999999984</v>
      </c>
      <c r="J23" s="42">
        <v>505.20599999999985</v>
      </c>
      <c r="K23" s="42">
        <v>343.15400000000005</v>
      </c>
      <c r="L23" s="42">
        <v>149.352</v>
      </c>
      <c r="M23" s="42">
        <v>48.26</v>
      </c>
      <c r="N23" s="46">
        <f>SUM(B23:M23)</f>
        <v>3046.9839999999995</v>
      </c>
      <c r="R23" s="41"/>
    </row>
    <row r="24" spans="1:91" x14ac:dyDescent="0.25">
      <c r="A24" s="40">
        <v>1974</v>
      </c>
      <c r="B24" s="42">
        <v>0</v>
      </c>
      <c r="C24" s="42">
        <v>0</v>
      </c>
      <c r="D24" s="42">
        <v>25.907999999999998</v>
      </c>
      <c r="E24" s="42">
        <v>52.578000000000003</v>
      </c>
      <c r="F24" s="42">
        <v>86.360000000000014</v>
      </c>
      <c r="G24" s="42">
        <v>272.54200000000003</v>
      </c>
      <c r="H24" s="42">
        <v>507.49199999999996</v>
      </c>
      <c r="I24" s="42">
        <v>660.9079999999999</v>
      </c>
      <c r="J24" s="42">
        <v>439.92799999999994</v>
      </c>
      <c r="K24" s="42">
        <v>566.92799999999988</v>
      </c>
      <c r="L24" s="42">
        <v>0</v>
      </c>
      <c r="M24" s="42">
        <v>0</v>
      </c>
      <c r="N24" s="46">
        <f>SUM(B24:M24)</f>
        <v>2612.6439999999998</v>
      </c>
      <c r="R24" s="41"/>
    </row>
    <row r="25" spans="1:91" s="31" customFormat="1" ht="12" x14ac:dyDescent="0.2">
      <c r="A25" s="40">
        <v>1975</v>
      </c>
      <c r="B25" s="42">
        <v>0</v>
      </c>
      <c r="C25" s="42">
        <v>0</v>
      </c>
      <c r="D25" s="42">
        <v>0</v>
      </c>
      <c r="E25" s="42"/>
      <c r="F25" s="42"/>
      <c r="G25" s="42"/>
      <c r="H25" s="42"/>
      <c r="I25" s="42"/>
      <c r="J25" s="42"/>
      <c r="K25" s="42"/>
      <c r="L25" s="42"/>
      <c r="M25" s="41"/>
      <c r="N25" s="46"/>
      <c r="R25" s="41"/>
      <c r="S25" s="42"/>
    </row>
    <row r="26" spans="1:91" s="31" customFormat="1" ht="7.5" customHeight="1" x14ac:dyDescent="0.2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6"/>
      <c r="R26" s="41"/>
    </row>
    <row r="27" spans="1:91" s="31" customFormat="1" ht="12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6"/>
      <c r="R27" s="41"/>
    </row>
    <row r="28" spans="1:91" s="31" customFormat="1" ht="12" x14ac:dyDescent="0.2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6"/>
      <c r="R28" s="41"/>
    </row>
    <row r="29" spans="1:91" s="31" customFormat="1" ht="12" x14ac:dyDescent="0.2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6"/>
      <c r="R29" s="41"/>
    </row>
    <row r="30" spans="1:91" s="31" customFormat="1" ht="12" x14ac:dyDescent="0.2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6"/>
      <c r="R30" s="41"/>
    </row>
    <row r="31" spans="1:91" s="31" customFormat="1" ht="12" x14ac:dyDescent="0.2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6"/>
      <c r="R31" s="41"/>
    </row>
    <row r="32" spans="1:91" s="31" customFormat="1" ht="12" x14ac:dyDescent="0.2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6"/>
      <c r="R32" s="41"/>
    </row>
    <row r="33" spans="1:18" s="31" customFormat="1" ht="12" x14ac:dyDescent="0.2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6"/>
      <c r="R33" s="41"/>
    </row>
    <row r="34" spans="1:18" s="31" customFormat="1" ht="12" x14ac:dyDescent="0.2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6"/>
      <c r="R34" s="41"/>
    </row>
    <row r="35" spans="1:18" s="31" customFormat="1" ht="12" x14ac:dyDescent="0.2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6"/>
      <c r="R35" s="41"/>
    </row>
    <row r="36" spans="1:18" s="31" customFormat="1" ht="12" x14ac:dyDescent="0.2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6"/>
      <c r="R36" s="41"/>
    </row>
    <row r="37" spans="1:18" s="31" customFormat="1" ht="12" x14ac:dyDescent="0.2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6"/>
      <c r="R37" s="41"/>
    </row>
    <row r="38" spans="1:18" s="31" customFormat="1" ht="12" x14ac:dyDescent="0.2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6"/>
      <c r="R38" s="41"/>
    </row>
    <row r="39" spans="1:18" s="31" customFormat="1" ht="12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6"/>
      <c r="R39" s="41"/>
    </row>
    <row r="40" spans="1:18" s="31" customFormat="1" ht="12" x14ac:dyDescent="0.2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6"/>
      <c r="R40" s="41"/>
    </row>
    <row r="41" spans="1:18" s="31" customFormat="1" ht="12" x14ac:dyDescent="0.2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6"/>
      <c r="R41" s="41"/>
    </row>
    <row r="42" spans="1:18" s="31" customFormat="1" ht="12" x14ac:dyDescent="0.2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6"/>
      <c r="R42" s="41"/>
    </row>
    <row r="43" spans="1:18" s="31" customFormat="1" ht="18.75" x14ac:dyDescent="0.3">
      <c r="A43" s="32" t="s">
        <v>65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</row>
    <row r="44" spans="1:18" x14ac:dyDescent="0.25">
      <c r="A44" s="43" t="s">
        <v>1</v>
      </c>
      <c r="B44" s="43" t="s">
        <v>19</v>
      </c>
      <c r="C44" s="43" t="s">
        <v>20</v>
      </c>
      <c r="D44" s="43" t="s">
        <v>21</v>
      </c>
      <c r="E44" s="43" t="s">
        <v>22</v>
      </c>
      <c r="F44" s="43" t="s">
        <v>23</v>
      </c>
      <c r="G44" s="43" t="s">
        <v>24</v>
      </c>
      <c r="H44" s="43" t="s">
        <v>25</v>
      </c>
      <c r="I44" s="43" t="s">
        <v>26</v>
      </c>
      <c r="J44" s="43" t="s">
        <v>27</v>
      </c>
      <c r="K44" s="43" t="s">
        <v>28</v>
      </c>
      <c r="L44" s="43" t="s">
        <v>29</v>
      </c>
      <c r="M44" s="43" t="s">
        <v>30</v>
      </c>
      <c r="N44" s="44" t="s">
        <v>63</v>
      </c>
    </row>
    <row r="45" spans="1:18" x14ac:dyDescent="0.25">
      <c r="A45" s="40">
        <v>1972</v>
      </c>
      <c r="B45" s="42"/>
      <c r="C45" s="42"/>
      <c r="D45" s="42"/>
      <c r="E45" s="42"/>
      <c r="F45" s="42"/>
      <c r="G45" s="42"/>
      <c r="H45" s="42"/>
      <c r="I45" s="42"/>
      <c r="J45" s="42">
        <v>108.96599999999998</v>
      </c>
      <c r="K45" s="42">
        <v>139.95400000000006</v>
      </c>
      <c r="L45" s="42">
        <v>124.46</v>
      </c>
      <c r="M45" s="42">
        <v>143.00199999999995</v>
      </c>
      <c r="N45" s="46"/>
    </row>
    <row r="46" spans="1:18" x14ac:dyDescent="0.25">
      <c r="A46" s="40">
        <v>1973</v>
      </c>
      <c r="B46" s="42">
        <v>175.76800000000006</v>
      </c>
      <c r="C46" s="42">
        <v>208.28</v>
      </c>
      <c r="D46" s="42">
        <v>240.28399999999999</v>
      </c>
      <c r="E46" s="42">
        <v>216.154</v>
      </c>
      <c r="F46" s="42">
        <v>188.214</v>
      </c>
      <c r="G46" s="42">
        <v>138.42999999999998</v>
      </c>
      <c r="H46" s="42">
        <v>124.96800000000002</v>
      </c>
      <c r="I46" s="42">
        <v>122.682</v>
      </c>
      <c r="J46" s="42">
        <v>112.776</v>
      </c>
      <c r="K46" s="42">
        <v>23.622000000000003</v>
      </c>
      <c r="L46" s="42">
        <v>139.95399999999998</v>
      </c>
      <c r="M46" s="42">
        <v>147.57399999999998</v>
      </c>
      <c r="N46" s="46">
        <f>SUM(B46:M46)</f>
        <v>1838.7060000000004</v>
      </c>
    </row>
    <row r="47" spans="1:18" x14ac:dyDescent="0.25">
      <c r="A47" s="40">
        <v>1974</v>
      </c>
      <c r="B47" s="42">
        <v>176.52999999999994</v>
      </c>
      <c r="C47" s="42">
        <v>191.00799999999998</v>
      </c>
      <c r="D47" s="42">
        <v>242.57</v>
      </c>
      <c r="E47" s="42">
        <v>169.41800000000001</v>
      </c>
      <c r="F47" s="42">
        <v>175.76799999999997</v>
      </c>
      <c r="G47" s="42">
        <v>132.334</v>
      </c>
      <c r="H47" s="42">
        <v>53.847999999999999</v>
      </c>
      <c r="I47" s="42">
        <v>89.40800000000003</v>
      </c>
      <c r="J47" s="42">
        <v>84.582000000000008</v>
      </c>
      <c r="K47" s="42">
        <v>95.249999999999986</v>
      </c>
      <c r="L47" s="42">
        <v>163.82999999999998</v>
      </c>
      <c r="M47" s="42">
        <v>200.91400000000004</v>
      </c>
      <c r="N47" s="46">
        <f>SUM(B47:M47)</f>
        <v>1775.46</v>
      </c>
    </row>
    <row r="48" spans="1:18" x14ac:dyDescent="0.25">
      <c r="A48" s="40">
        <v>1975</v>
      </c>
      <c r="B48" s="42">
        <v>201.67600000000004</v>
      </c>
      <c r="C48" s="42">
        <v>0</v>
      </c>
      <c r="D48" s="42">
        <v>0</v>
      </c>
      <c r="E48" s="42"/>
      <c r="F48" s="42"/>
      <c r="G48" s="42"/>
      <c r="H48" s="42"/>
      <c r="I48" s="42"/>
      <c r="J48" s="42"/>
      <c r="K48" s="42"/>
      <c r="L48" s="42"/>
      <c r="M48" s="42"/>
      <c r="N48" s="46"/>
    </row>
    <row r="49" spans="2:14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</sheetData>
  <mergeCells count="3">
    <mergeCell ref="A1:N1"/>
    <mergeCell ref="A2:N2"/>
    <mergeCell ref="A3:N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DailyData</vt:lpstr>
      <vt:lpstr>DailyRPivot</vt:lpstr>
      <vt:lpstr>DailyEPivot</vt:lpstr>
      <vt:lpstr>MonthlyPivots</vt:lpstr>
      <vt:lpstr>Monthly Report</vt:lpstr>
      <vt:lpstr>'Monthly Report'!Print_Titles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2014-04-05T08:12:00Z</cp:lastPrinted>
  <dcterms:created xsi:type="dcterms:W3CDTF">2014-03-13T08:42:17Z</dcterms:created>
  <dcterms:modified xsi:type="dcterms:W3CDTF">2015-03-05T11:17:03Z</dcterms:modified>
</cp:coreProperties>
</file>