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360" windowWidth="19875" windowHeight="7710" activeTab="3"/>
  </bookViews>
  <sheets>
    <sheet name="DailyData" sheetId="1" r:id="rId1"/>
    <sheet name="DailyPivot" sheetId="11" r:id="rId2"/>
    <sheet name="MonthlyPivot" sheetId="7" r:id="rId3"/>
    <sheet name="Monthly Report" sheetId="10" r:id="rId4"/>
  </sheets>
  <definedNames>
    <definedName name="_xlnm.Print_Titles" localSheetId="3">'Monthly Report'!$1:$3</definedName>
  </definedNames>
  <calcPr calcId="145621"/>
  <pivotCaches>
    <pivotCache cacheId="51" r:id="rId5"/>
  </pivotCaches>
</workbook>
</file>

<file path=xl/calcChain.xml><?xml version="1.0" encoding="utf-8"?>
<calcChain xmlns="http://schemas.openxmlformats.org/spreadsheetml/2006/main">
  <c r="B269" i="1" l="1"/>
  <c r="C269" i="1"/>
  <c r="D269" i="1"/>
  <c r="B270" i="1"/>
  <c r="C270" i="1"/>
  <c r="D270" i="1"/>
  <c r="B271" i="1"/>
  <c r="C271" i="1"/>
  <c r="D271" i="1"/>
  <c r="B272" i="1"/>
  <c r="C272" i="1"/>
  <c r="D272" i="1"/>
  <c r="B273" i="1"/>
  <c r="C273" i="1"/>
  <c r="D273" i="1"/>
  <c r="B274" i="1"/>
  <c r="C274" i="1"/>
  <c r="D274" i="1"/>
  <c r="B275" i="1"/>
  <c r="C275" i="1"/>
  <c r="D275" i="1"/>
  <c r="B276" i="1"/>
  <c r="C276" i="1"/>
  <c r="D276" i="1"/>
  <c r="B277" i="1"/>
  <c r="C277" i="1"/>
  <c r="D277" i="1"/>
  <c r="B278" i="1"/>
  <c r="C278" i="1"/>
  <c r="D278" i="1"/>
  <c r="B279" i="1"/>
  <c r="C279" i="1"/>
  <c r="D279" i="1"/>
  <c r="B280" i="1"/>
  <c r="C280" i="1"/>
  <c r="D280" i="1"/>
  <c r="B281" i="1"/>
  <c r="C281" i="1"/>
  <c r="D281" i="1"/>
  <c r="B282" i="1"/>
  <c r="C282" i="1"/>
  <c r="D282" i="1"/>
  <c r="B283" i="1"/>
  <c r="C283" i="1"/>
  <c r="D283" i="1"/>
  <c r="B284" i="1"/>
  <c r="C284" i="1"/>
  <c r="D284" i="1"/>
  <c r="B285" i="1"/>
  <c r="C285" i="1"/>
  <c r="D285" i="1"/>
  <c r="B286" i="1"/>
  <c r="C286" i="1"/>
  <c r="D286" i="1"/>
  <c r="B287" i="1"/>
  <c r="C287" i="1"/>
  <c r="D287" i="1"/>
  <c r="B288" i="1"/>
  <c r="C288" i="1"/>
  <c r="D288" i="1"/>
  <c r="B289" i="1"/>
  <c r="C289" i="1"/>
  <c r="D289" i="1"/>
  <c r="B290" i="1"/>
  <c r="C290" i="1"/>
  <c r="D290" i="1"/>
  <c r="B291" i="1"/>
  <c r="C291" i="1"/>
  <c r="D291" i="1"/>
  <c r="B292" i="1"/>
  <c r="C292" i="1"/>
  <c r="D292" i="1"/>
  <c r="B293" i="1"/>
  <c r="C293" i="1"/>
  <c r="D293" i="1"/>
  <c r="B294" i="1"/>
  <c r="C294" i="1"/>
  <c r="D294" i="1"/>
  <c r="B295" i="1"/>
  <c r="C295" i="1"/>
  <c r="D295" i="1"/>
  <c r="B296" i="1"/>
  <c r="C296" i="1"/>
  <c r="D296" i="1"/>
  <c r="B297" i="1"/>
  <c r="C297" i="1"/>
  <c r="D297" i="1"/>
  <c r="B298" i="1"/>
  <c r="C298" i="1"/>
  <c r="D298" i="1"/>
  <c r="B299" i="1"/>
  <c r="C299" i="1"/>
  <c r="D299" i="1"/>
  <c r="B300" i="1"/>
  <c r="C300" i="1"/>
  <c r="D300" i="1"/>
  <c r="B301" i="1"/>
  <c r="C301" i="1"/>
  <c r="D301" i="1"/>
  <c r="B302" i="1"/>
  <c r="C302" i="1"/>
  <c r="D302" i="1"/>
  <c r="B303" i="1"/>
  <c r="C303" i="1"/>
  <c r="D303" i="1"/>
  <c r="B304" i="1"/>
  <c r="C304" i="1"/>
  <c r="D304" i="1"/>
  <c r="B305" i="1"/>
  <c r="C305" i="1"/>
  <c r="D305" i="1"/>
  <c r="B306" i="1"/>
  <c r="C306" i="1"/>
  <c r="D306" i="1"/>
  <c r="B307" i="1"/>
  <c r="C307" i="1"/>
  <c r="D307" i="1"/>
  <c r="B308" i="1"/>
  <c r="C308" i="1"/>
  <c r="D308" i="1"/>
  <c r="B309" i="1"/>
  <c r="C309" i="1"/>
  <c r="D309" i="1"/>
  <c r="B310" i="1"/>
  <c r="C310" i="1"/>
  <c r="D310" i="1"/>
  <c r="B311" i="1"/>
  <c r="C311" i="1"/>
  <c r="D311" i="1"/>
  <c r="B312" i="1"/>
  <c r="C312" i="1"/>
  <c r="D312" i="1"/>
  <c r="B313" i="1"/>
  <c r="C313" i="1"/>
  <c r="D313" i="1"/>
  <c r="B314" i="1"/>
  <c r="C314" i="1"/>
  <c r="D314" i="1"/>
  <c r="B315" i="1"/>
  <c r="C315" i="1"/>
  <c r="D315" i="1"/>
  <c r="B316" i="1"/>
  <c r="C316" i="1"/>
  <c r="D316" i="1"/>
  <c r="B317" i="1"/>
  <c r="C317" i="1"/>
  <c r="D317" i="1"/>
  <c r="B318" i="1"/>
  <c r="C318" i="1"/>
  <c r="D318" i="1"/>
  <c r="B319" i="1"/>
  <c r="C319" i="1"/>
  <c r="D319" i="1"/>
  <c r="B320" i="1"/>
  <c r="C320" i="1"/>
  <c r="D320" i="1"/>
  <c r="B321" i="1"/>
  <c r="C321" i="1"/>
  <c r="D321" i="1"/>
  <c r="B322" i="1"/>
  <c r="C322" i="1"/>
  <c r="D322" i="1"/>
  <c r="E322" i="1"/>
  <c r="B323" i="1"/>
  <c r="C323" i="1"/>
  <c r="D323" i="1"/>
  <c r="E323" i="1"/>
  <c r="B324" i="1"/>
  <c r="C324" i="1"/>
  <c r="D324" i="1"/>
  <c r="E324" i="1"/>
  <c r="B325" i="1"/>
  <c r="C325" i="1"/>
  <c r="D325" i="1"/>
  <c r="E325" i="1"/>
  <c r="B326" i="1"/>
  <c r="C326" i="1"/>
  <c r="D326" i="1"/>
  <c r="E326" i="1"/>
  <c r="B327" i="1"/>
  <c r="C327" i="1"/>
  <c r="D327" i="1"/>
  <c r="E327" i="1"/>
  <c r="B328" i="1"/>
  <c r="C328" i="1"/>
  <c r="D328" i="1"/>
  <c r="E328" i="1"/>
  <c r="B329" i="1"/>
  <c r="C329" i="1"/>
  <c r="D329" i="1"/>
  <c r="E329" i="1"/>
  <c r="B330" i="1"/>
  <c r="C330" i="1"/>
  <c r="D330" i="1"/>
  <c r="E330" i="1"/>
  <c r="B331" i="1"/>
  <c r="C331" i="1"/>
  <c r="D331" i="1"/>
  <c r="E331" i="1"/>
  <c r="B332" i="1"/>
  <c r="C332" i="1"/>
  <c r="D332" i="1"/>
  <c r="E332" i="1"/>
  <c r="B333" i="1"/>
  <c r="C333" i="1"/>
  <c r="D333" i="1"/>
  <c r="E333" i="1"/>
  <c r="B334" i="1"/>
  <c r="C334" i="1"/>
  <c r="D334" i="1"/>
  <c r="E334" i="1"/>
  <c r="B335" i="1"/>
  <c r="C335" i="1"/>
  <c r="D335" i="1"/>
  <c r="E335" i="1"/>
  <c r="B336" i="1"/>
  <c r="C336" i="1"/>
  <c r="D336" i="1"/>
  <c r="E336" i="1"/>
  <c r="B337" i="1"/>
  <c r="C337" i="1"/>
  <c r="D337" i="1"/>
  <c r="E337" i="1"/>
  <c r="B338" i="1"/>
  <c r="C338" i="1"/>
  <c r="D338" i="1"/>
  <c r="E338" i="1"/>
  <c r="B339" i="1"/>
  <c r="C339" i="1"/>
  <c r="D339" i="1"/>
  <c r="E339" i="1"/>
  <c r="B340" i="1"/>
  <c r="C340" i="1"/>
  <c r="D340" i="1"/>
  <c r="E340" i="1"/>
  <c r="B341" i="1"/>
  <c r="C341" i="1"/>
  <c r="D341" i="1"/>
  <c r="E341" i="1"/>
  <c r="B342" i="1"/>
  <c r="C342" i="1"/>
  <c r="D342" i="1"/>
  <c r="E342" i="1"/>
  <c r="B343" i="1"/>
  <c r="C343" i="1"/>
  <c r="D343" i="1"/>
  <c r="E343" i="1"/>
  <c r="B344" i="1"/>
  <c r="C344" i="1"/>
  <c r="D344" i="1"/>
  <c r="E344" i="1"/>
  <c r="B345" i="1"/>
  <c r="C345" i="1"/>
  <c r="D345" i="1"/>
  <c r="E345" i="1"/>
  <c r="B346" i="1"/>
  <c r="C346" i="1"/>
  <c r="D346" i="1"/>
  <c r="E346" i="1"/>
  <c r="B347" i="1"/>
  <c r="C347" i="1"/>
  <c r="D347" i="1"/>
  <c r="E347" i="1"/>
  <c r="B348" i="1"/>
  <c r="C348" i="1"/>
  <c r="D348" i="1"/>
  <c r="E348" i="1"/>
  <c r="B349" i="1"/>
  <c r="C349" i="1"/>
  <c r="D349" i="1"/>
  <c r="E349" i="1"/>
  <c r="B350" i="1"/>
  <c r="C350" i="1"/>
  <c r="D350" i="1"/>
  <c r="E350" i="1"/>
  <c r="B351" i="1"/>
  <c r="C351" i="1"/>
  <c r="D351" i="1"/>
  <c r="E351" i="1"/>
  <c r="B352" i="1"/>
  <c r="C352" i="1"/>
  <c r="D352" i="1"/>
  <c r="E352" i="1"/>
  <c r="B353" i="1"/>
  <c r="C353" i="1"/>
  <c r="D353" i="1"/>
  <c r="B354" i="1"/>
  <c r="C354" i="1"/>
  <c r="D354" i="1"/>
  <c r="B355" i="1"/>
  <c r="C355" i="1"/>
  <c r="D355" i="1"/>
  <c r="B356" i="1"/>
  <c r="C356" i="1"/>
  <c r="D356" i="1"/>
  <c r="B357" i="1"/>
  <c r="C357" i="1"/>
  <c r="D357" i="1"/>
  <c r="B358" i="1"/>
  <c r="C358" i="1"/>
  <c r="D358" i="1"/>
  <c r="B359" i="1"/>
  <c r="C359" i="1"/>
  <c r="D359" i="1"/>
  <c r="B360" i="1"/>
  <c r="C360" i="1"/>
  <c r="D360" i="1"/>
  <c r="B361" i="1"/>
  <c r="C361" i="1"/>
  <c r="D361" i="1"/>
  <c r="B362" i="1"/>
  <c r="C362" i="1"/>
  <c r="D362" i="1"/>
  <c r="B363" i="1"/>
  <c r="C363" i="1"/>
  <c r="D363" i="1"/>
  <c r="B364" i="1"/>
  <c r="C364" i="1"/>
  <c r="D364" i="1"/>
  <c r="B365" i="1"/>
  <c r="C365" i="1"/>
  <c r="D365" i="1"/>
  <c r="B366" i="1"/>
  <c r="C366" i="1"/>
  <c r="D366" i="1"/>
  <c r="B367" i="1"/>
  <c r="C367" i="1"/>
  <c r="D367" i="1"/>
  <c r="B368" i="1"/>
  <c r="C368" i="1"/>
  <c r="D368" i="1"/>
  <c r="B369" i="1"/>
  <c r="C369" i="1"/>
  <c r="D369" i="1"/>
  <c r="B370" i="1"/>
  <c r="C370" i="1"/>
  <c r="D370" i="1"/>
  <c r="B371" i="1"/>
  <c r="C371" i="1"/>
  <c r="D371" i="1"/>
  <c r="B372" i="1"/>
  <c r="C372" i="1"/>
  <c r="D372" i="1"/>
  <c r="B373" i="1"/>
  <c r="C373" i="1"/>
  <c r="D373" i="1"/>
  <c r="B374" i="1"/>
  <c r="C374" i="1"/>
  <c r="D374" i="1"/>
  <c r="B375" i="1"/>
  <c r="C375" i="1"/>
  <c r="D375" i="1"/>
  <c r="B376" i="1"/>
  <c r="C376" i="1"/>
  <c r="D376" i="1"/>
  <c r="B377" i="1"/>
  <c r="C377" i="1"/>
  <c r="D377" i="1"/>
  <c r="B378" i="1"/>
  <c r="C378" i="1"/>
  <c r="D378" i="1"/>
  <c r="B379" i="1"/>
  <c r="C379" i="1"/>
  <c r="D379" i="1"/>
  <c r="B380" i="1"/>
  <c r="C380" i="1"/>
  <c r="D380" i="1"/>
  <c r="B381" i="1"/>
  <c r="C381" i="1"/>
  <c r="D381" i="1"/>
  <c r="B382" i="1"/>
  <c r="C382" i="1"/>
  <c r="D382" i="1"/>
  <c r="E382" i="1"/>
  <c r="B383" i="1"/>
  <c r="C383" i="1"/>
  <c r="D383" i="1"/>
  <c r="E383" i="1"/>
  <c r="B384" i="1"/>
  <c r="C384" i="1"/>
  <c r="D384" i="1"/>
  <c r="E384" i="1"/>
  <c r="B385" i="1"/>
  <c r="C385" i="1"/>
  <c r="D385" i="1"/>
  <c r="E385" i="1"/>
  <c r="B386" i="1"/>
  <c r="C386" i="1"/>
  <c r="D386" i="1"/>
  <c r="E386" i="1"/>
  <c r="B387" i="1"/>
  <c r="C387" i="1"/>
  <c r="D387" i="1"/>
  <c r="E387" i="1"/>
  <c r="B388" i="1"/>
  <c r="C388" i="1"/>
  <c r="D388" i="1"/>
  <c r="E388" i="1"/>
  <c r="B389" i="1"/>
  <c r="C389" i="1"/>
  <c r="D389" i="1"/>
  <c r="E389" i="1"/>
  <c r="B390" i="1"/>
  <c r="C390" i="1"/>
  <c r="D390" i="1"/>
  <c r="E390" i="1"/>
  <c r="B391" i="1"/>
  <c r="C391" i="1"/>
  <c r="D391" i="1"/>
  <c r="E391" i="1"/>
  <c r="B392" i="1"/>
  <c r="C392" i="1"/>
  <c r="D392" i="1"/>
  <c r="E392" i="1"/>
  <c r="B393" i="1"/>
  <c r="C393" i="1"/>
  <c r="D393" i="1"/>
  <c r="E393" i="1"/>
  <c r="B394" i="1"/>
  <c r="C394" i="1"/>
  <c r="D394" i="1"/>
  <c r="E394" i="1"/>
  <c r="B395" i="1"/>
  <c r="C395" i="1"/>
  <c r="D395" i="1"/>
  <c r="E395" i="1"/>
  <c r="B396" i="1"/>
  <c r="C396" i="1"/>
  <c r="D396" i="1"/>
  <c r="E396" i="1"/>
  <c r="B397" i="1"/>
  <c r="C397" i="1"/>
  <c r="D397" i="1"/>
  <c r="E397" i="1"/>
  <c r="B398" i="1"/>
  <c r="C398" i="1"/>
  <c r="D398" i="1"/>
  <c r="E398" i="1"/>
  <c r="B399" i="1"/>
  <c r="C399" i="1"/>
  <c r="D399" i="1"/>
  <c r="E399" i="1"/>
  <c r="B400" i="1"/>
  <c r="C400" i="1"/>
  <c r="D400" i="1"/>
  <c r="E400" i="1"/>
  <c r="B401" i="1"/>
  <c r="C401" i="1"/>
  <c r="D401" i="1"/>
  <c r="E401" i="1"/>
  <c r="B402" i="1"/>
  <c r="C402" i="1"/>
  <c r="D402" i="1"/>
  <c r="E402" i="1"/>
  <c r="B403" i="1"/>
  <c r="C403" i="1"/>
  <c r="D403" i="1"/>
  <c r="E403" i="1"/>
  <c r="B404" i="1"/>
  <c r="C404" i="1"/>
  <c r="D404" i="1"/>
  <c r="E404" i="1"/>
  <c r="B405" i="1"/>
  <c r="C405" i="1"/>
  <c r="D405" i="1"/>
  <c r="E405" i="1"/>
  <c r="B406" i="1"/>
  <c r="C406" i="1"/>
  <c r="D406" i="1"/>
  <c r="E406" i="1"/>
  <c r="B407" i="1"/>
  <c r="C407" i="1"/>
  <c r="D407" i="1"/>
  <c r="E407" i="1"/>
  <c r="B408" i="1"/>
  <c r="C408" i="1"/>
  <c r="D408" i="1"/>
  <c r="E408" i="1"/>
  <c r="B409" i="1"/>
  <c r="C409" i="1"/>
  <c r="D409" i="1"/>
  <c r="E409" i="1"/>
  <c r="B410" i="1"/>
  <c r="C410" i="1"/>
  <c r="D410" i="1"/>
  <c r="E410" i="1"/>
  <c r="B411" i="1"/>
  <c r="C411" i="1"/>
  <c r="D411" i="1"/>
  <c r="E411" i="1"/>
  <c r="B412" i="1"/>
  <c r="C412" i="1"/>
  <c r="D412" i="1"/>
  <c r="E412" i="1"/>
  <c r="B49" i="1"/>
  <c r="C49" i="1"/>
  <c r="D49" i="1"/>
  <c r="B50" i="1"/>
  <c r="C50" i="1"/>
  <c r="D50" i="1"/>
  <c r="B51" i="1"/>
  <c r="C51" i="1"/>
  <c r="D51" i="1"/>
  <c r="B52" i="1"/>
  <c r="C52" i="1"/>
  <c r="D52" i="1"/>
  <c r="B53" i="1"/>
  <c r="C53" i="1"/>
  <c r="D53" i="1"/>
  <c r="B54" i="1"/>
  <c r="C54" i="1"/>
  <c r="D54" i="1"/>
  <c r="B55" i="1"/>
  <c r="C55" i="1"/>
  <c r="D55" i="1"/>
  <c r="B56" i="1"/>
  <c r="C56" i="1"/>
  <c r="D56" i="1"/>
  <c r="B57" i="1"/>
  <c r="C57" i="1"/>
  <c r="D57" i="1"/>
  <c r="B58" i="1"/>
  <c r="C58" i="1"/>
  <c r="D58" i="1"/>
  <c r="B59" i="1"/>
  <c r="C59" i="1"/>
  <c r="D59" i="1"/>
  <c r="B60" i="1"/>
  <c r="C60" i="1"/>
  <c r="D60" i="1"/>
  <c r="B61" i="1"/>
  <c r="C61" i="1"/>
  <c r="D61" i="1"/>
  <c r="B62" i="1"/>
  <c r="C62" i="1"/>
  <c r="D62" i="1"/>
  <c r="B63" i="1"/>
  <c r="C63" i="1"/>
  <c r="D63" i="1"/>
  <c r="B64" i="1"/>
  <c r="C64" i="1"/>
  <c r="D64" i="1"/>
  <c r="B65" i="1"/>
  <c r="C65" i="1"/>
  <c r="D65" i="1"/>
  <c r="B66" i="1"/>
  <c r="C66" i="1"/>
  <c r="D66" i="1"/>
  <c r="B67" i="1"/>
  <c r="C67" i="1"/>
  <c r="D67" i="1"/>
  <c r="B68" i="1"/>
  <c r="C68" i="1"/>
  <c r="D68" i="1"/>
  <c r="B69" i="1"/>
  <c r="C69" i="1"/>
  <c r="D69" i="1"/>
  <c r="B70" i="1"/>
  <c r="C70" i="1"/>
  <c r="D70" i="1"/>
  <c r="B71" i="1"/>
  <c r="C71" i="1"/>
  <c r="D71" i="1"/>
  <c r="B72" i="1"/>
  <c r="C72" i="1"/>
  <c r="D72" i="1"/>
  <c r="B73" i="1"/>
  <c r="C73" i="1"/>
  <c r="D73" i="1"/>
  <c r="B74" i="1"/>
  <c r="C74" i="1"/>
  <c r="D74" i="1"/>
  <c r="B75" i="1"/>
  <c r="C75" i="1"/>
  <c r="D75" i="1"/>
  <c r="B76" i="1"/>
  <c r="C76" i="1"/>
  <c r="D76" i="1"/>
  <c r="B77" i="1"/>
  <c r="C77" i="1"/>
  <c r="D77" i="1"/>
  <c r="B78" i="1"/>
  <c r="C78" i="1"/>
  <c r="D78" i="1"/>
  <c r="B79" i="1"/>
  <c r="C79" i="1"/>
  <c r="D79" i="1"/>
  <c r="B80" i="1"/>
  <c r="C80" i="1"/>
  <c r="D80" i="1"/>
  <c r="B81" i="1"/>
  <c r="C81" i="1"/>
  <c r="D81" i="1"/>
  <c r="B82" i="1"/>
  <c r="C82" i="1"/>
  <c r="D82" i="1"/>
  <c r="B83" i="1"/>
  <c r="C83" i="1"/>
  <c r="D83" i="1"/>
  <c r="B84" i="1"/>
  <c r="C84" i="1"/>
  <c r="D84" i="1"/>
  <c r="B85" i="1"/>
  <c r="C85" i="1"/>
  <c r="D85" i="1"/>
  <c r="B86" i="1"/>
  <c r="C86" i="1"/>
  <c r="D86" i="1"/>
  <c r="B87" i="1"/>
  <c r="C87" i="1"/>
  <c r="D87" i="1"/>
  <c r="B88" i="1"/>
  <c r="C88" i="1"/>
  <c r="D88" i="1"/>
  <c r="B89" i="1"/>
  <c r="C89" i="1"/>
  <c r="D89" i="1"/>
  <c r="B90" i="1"/>
  <c r="C90" i="1"/>
  <c r="D90" i="1"/>
  <c r="B91" i="1"/>
  <c r="C91" i="1"/>
  <c r="D91" i="1"/>
  <c r="B92" i="1"/>
  <c r="C92" i="1"/>
  <c r="D92" i="1"/>
  <c r="B93" i="1"/>
  <c r="C93" i="1"/>
  <c r="D93" i="1"/>
  <c r="B94" i="1"/>
  <c r="C94" i="1"/>
  <c r="D94" i="1"/>
  <c r="B95" i="1"/>
  <c r="C95" i="1"/>
  <c r="D95" i="1"/>
  <c r="B96" i="1"/>
  <c r="C96" i="1"/>
  <c r="D96" i="1"/>
  <c r="B97" i="1"/>
  <c r="C97" i="1"/>
  <c r="D97" i="1"/>
  <c r="B98" i="1"/>
  <c r="C98" i="1"/>
  <c r="D98" i="1"/>
  <c r="B99" i="1"/>
  <c r="C99" i="1"/>
  <c r="D99" i="1"/>
  <c r="B100" i="1"/>
  <c r="C100" i="1"/>
  <c r="D100" i="1"/>
  <c r="B101" i="1"/>
  <c r="C101" i="1"/>
  <c r="D101" i="1"/>
  <c r="B102" i="1"/>
  <c r="C102" i="1"/>
  <c r="D102" i="1"/>
  <c r="B103" i="1"/>
  <c r="C103" i="1"/>
  <c r="D103" i="1"/>
  <c r="B104" i="1"/>
  <c r="C104" i="1"/>
  <c r="D104" i="1"/>
  <c r="B105" i="1"/>
  <c r="C105" i="1"/>
  <c r="D105" i="1"/>
  <c r="B106" i="1"/>
  <c r="C106" i="1"/>
  <c r="D106" i="1"/>
  <c r="B107" i="1"/>
  <c r="C107" i="1"/>
  <c r="D107" i="1"/>
  <c r="B108" i="1"/>
  <c r="C108" i="1"/>
  <c r="D108" i="1"/>
  <c r="B109" i="1"/>
  <c r="C109" i="1"/>
  <c r="D109" i="1"/>
  <c r="B110" i="1"/>
  <c r="C110" i="1"/>
  <c r="D110" i="1"/>
  <c r="B111" i="1"/>
  <c r="C111" i="1"/>
  <c r="D111" i="1"/>
  <c r="B112" i="1"/>
  <c r="C112" i="1"/>
  <c r="D112" i="1"/>
  <c r="B113" i="1"/>
  <c r="C113" i="1"/>
  <c r="D113" i="1"/>
  <c r="B114" i="1"/>
  <c r="C114" i="1"/>
  <c r="D114" i="1"/>
  <c r="B115" i="1"/>
  <c r="C115" i="1"/>
  <c r="D115" i="1"/>
  <c r="B116" i="1"/>
  <c r="C116" i="1"/>
  <c r="D116" i="1"/>
  <c r="B117" i="1"/>
  <c r="C117" i="1"/>
  <c r="D117" i="1"/>
  <c r="B118" i="1"/>
  <c r="C118" i="1"/>
  <c r="D118" i="1"/>
  <c r="B119" i="1"/>
  <c r="C119" i="1"/>
  <c r="D119" i="1"/>
  <c r="B120" i="1"/>
  <c r="C120" i="1"/>
  <c r="D120" i="1"/>
  <c r="B121" i="1"/>
  <c r="C121" i="1"/>
  <c r="D121" i="1"/>
  <c r="B122" i="1"/>
  <c r="C122" i="1"/>
  <c r="D122" i="1"/>
  <c r="B123" i="1"/>
  <c r="C123" i="1"/>
  <c r="D123" i="1"/>
  <c r="B124" i="1"/>
  <c r="C124" i="1"/>
  <c r="D124" i="1"/>
  <c r="B125" i="1"/>
  <c r="C125" i="1"/>
  <c r="D125" i="1"/>
  <c r="B126" i="1"/>
  <c r="C126" i="1"/>
  <c r="D126" i="1"/>
  <c r="B127" i="1"/>
  <c r="C127" i="1"/>
  <c r="D127" i="1"/>
  <c r="B128" i="1"/>
  <c r="C128" i="1"/>
  <c r="D128" i="1"/>
  <c r="B129" i="1"/>
  <c r="C129" i="1"/>
  <c r="D129" i="1"/>
  <c r="B130" i="1"/>
  <c r="C130" i="1"/>
  <c r="D130" i="1"/>
  <c r="B131" i="1"/>
  <c r="C131" i="1"/>
  <c r="D131" i="1"/>
  <c r="B132" i="1"/>
  <c r="C132" i="1"/>
  <c r="D132" i="1"/>
  <c r="B133" i="1"/>
  <c r="C133" i="1"/>
  <c r="D133" i="1"/>
  <c r="B134" i="1"/>
  <c r="C134" i="1"/>
  <c r="D134" i="1"/>
  <c r="B135" i="1"/>
  <c r="C135" i="1"/>
  <c r="D135" i="1"/>
  <c r="B136" i="1"/>
  <c r="C136" i="1"/>
  <c r="D136" i="1"/>
  <c r="B137" i="1"/>
  <c r="C137" i="1"/>
  <c r="D137" i="1"/>
  <c r="B138" i="1"/>
  <c r="C138" i="1"/>
  <c r="D138" i="1"/>
  <c r="B139" i="1"/>
  <c r="C139" i="1"/>
  <c r="D139" i="1"/>
  <c r="B140" i="1"/>
  <c r="C140" i="1"/>
  <c r="D140" i="1"/>
  <c r="B141" i="1"/>
  <c r="C141" i="1"/>
  <c r="D141" i="1"/>
  <c r="B142" i="1"/>
  <c r="C142" i="1"/>
  <c r="D142" i="1"/>
  <c r="B143" i="1"/>
  <c r="C143" i="1"/>
  <c r="D143" i="1"/>
  <c r="B144" i="1"/>
  <c r="C144" i="1"/>
  <c r="D144" i="1"/>
  <c r="B145" i="1"/>
  <c r="C145" i="1"/>
  <c r="D145" i="1"/>
  <c r="B146" i="1"/>
  <c r="C146" i="1"/>
  <c r="D146" i="1"/>
  <c r="B147" i="1"/>
  <c r="C147" i="1"/>
  <c r="D147" i="1"/>
  <c r="B148" i="1"/>
  <c r="C148" i="1"/>
  <c r="D148" i="1"/>
  <c r="B149" i="1"/>
  <c r="C149" i="1"/>
  <c r="D149" i="1"/>
  <c r="B150" i="1"/>
  <c r="C150" i="1"/>
  <c r="D150" i="1"/>
  <c r="B151" i="1"/>
  <c r="C151" i="1"/>
  <c r="D151" i="1"/>
  <c r="B152" i="1"/>
  <c r="C152" i="1"/>
  <c r="D152" i="1"/>
  <c r="B153" i="1"/>
  <c r="C153" i="1"/>
  <c r="D153" i="1"/>
  <c r="B154" i="1"/>
  <c r="C154" i="1"/>
  <c r="D154" i="1"/>
  <c r="B155" i="1"/>
  <c r="C155" i="1"/>
  <c r="D155" i="1"/>
  <c r="B156" i="1"/>
  <c r="C156" i="1"/>
  <c r="D156" i="1"/>
  <c r="B157" i="1"/>
  <c r="C157" i="1"/>
  <c r="D157" i="1"/>
  <c r="B158" i="1"/>
  <c r="C158" i="1"/>
  <c r="D158" i="1"/>
  <c r="B159" i="1"/>
  <c r="C159" i="1"/>
  <c r="D159" i="1"/>
  <c r="B160" i="1"/>
  <c r="C160" i="1"/>
  <c r="D160" i="1"/>
  <c r="B161" i="1"/>
  <c r="C161" i="1"/>
  <c r="D161" i="1"/>
  <c r="B162" i="1"/>
  <c r="C162" i="1"/>
  <c r="D162" i="1"/>
  <c r="B163" i="1"/>
  <c r="C163" i="1"/>
  <c r="D163" i="1"/>
  <c r="B164" i="1"/>
  <c r="C164" i="1"/>
  <c r="D164" i="1"/>
  <c r="B165" i="1"/>
  <c r="C165" i="1"/>
  <c r="D165" i="1"/>
  <c r="B166" i="1"/>
  <c r="C166" i="1"/>
  <c r="D166" i="1"/>
  <c r="B167" i="1"/>
  <c r="C167" i="1"/>
  <c r="D167" i="1"/>
  <c r="B168" i="1"/>
  <c r="C168" i="1"/>
  <c r="D168" i="1"/>
  <c r="B169" i="1"/>
  <c r="C169" i="1"/>
  <c r="D169" i="1"/>
  <c r="B170" i="1"/>
  <c r="C170" i="1"/>
  <c r="D170" i="1"/>
  <c r="B171" i="1"/>
  <c r="C171" i="1"/>
  <c r="D171" i="1"/>
  <c r="B172" i="1"/>
  <c r="C172" i="1"/>
  <c r="D172" i="1"/>
  <c r="B173" i="1"/>
  <c r="C173" i="1"/>
  <c r="D173" i="1"/>
  <c r="B174" i="1"/>
  <c r="C174" i="1"/>
  <c r="D174" i="1"/>
  <c r="B175" i="1"/>
  <c r="C175" i="1"/>
  <c r="D175" i="1"/>
  <c r="B176" i="1"/>
  <c r="C176" i="1"/>
  <c r="D176" i="1"/>
  <c r="B177" i="1"/>
  <c r="C177" i="1"/>
  <c r="D177" i="1"/>
  <c r="B178" i="1"/>
  <c r="C178" i="1"/>
  <c r="D178" i="1"/>
  <c r="B179" i="1"/>
  <c r="C179" i="1"/>
  <c r="D179" i="1"/>
  <c r="B180" i="1"/>
  <c r="C180" i="1"/>
  <c r="D180" i="1"/>
  <c r="B181" i="1"/>
  <c r="C181" i="1"/>
  <c r="D181" i="1"/>
  <c r="B182" i="1"/>
  <c r="C182" i="1"/>
  <c r="D182" i="1"/>
  <c r="B183" i="1"/>
  <c r="C183" i="1"/>
  <c r="D183" i="1"/>
  <c r="B184" i="1"/>
  <c r="C184" i="1"/>
  <c r="D184" i="1"/>
  <c r="B185" i="1"/>
  <c r="C185" i="1"/>
  <c r="D185" i="1"/>
  <c r="B186" i="1"/>
  <c r="C186" i="1"/>
  <c r="D186" i="1"/>
  <c r="B187" i="1"/>
  <c r="C187" i="1"/>
  <c r="D187" i="1"/>
  <c r="B188" i="1"/>
  <c r="C188" i="1"/>
  <c r="D188" i="1"/>
  <c r="B189" i="1"/>
  <c r="C189" i="1"/>
  <c r="D189" i="1"/>
  <c r="B190" i="1"/>
  <c r="C190" i="1"/>
  <c r="D190" i="1"/>
  <c r="B191" i="1"/>
  <c r="C191" i="1"/>
  <c r="D191" i="1"/>
  <c r="B192" i="1"/>
  <c r="C192" i="1"/>
  <c r="D192" i="1"/>
  <c r="B193" i="1"/>
  <c r="C193" i="1"/>
  <c r="D193" i="1"/>
  <c r="B194" i="1"/>
  <c r="C194" i="1"/>
  <c r="D194" i="1"/>
  <c r="B195" i="1"/>
  <c r="C195" i="1"/>
  <c r="D195" i="1"/>
  <c r="B196" i="1"/>
  <c r="C196" i="1"/>
  <c r="D196" i="1"/>
  <c r="B197" i="1"/>
  <c r="C197" i="1"/>
  <c r="D197" i="1"/>
  <c r="B198" i="1"/>
  <c r="C198" i="1"/>
  <c r="D198" i="1"/>
  <c r="B199" i="1"/>
  <c r="C199" i="1"/>
  <c r="D199" i="1"/>
  <c r="B200" i="1"/>
  <c r="C200" i="1"/>
  <c r="D200" i="1"/>
  <c r="B201" i="1"/>
  <c r="C201" i="1"/>
  <c r="D201" i="1"/>
  <c r="B202" i="1"/>
  <c r="C202" i="1"/>
  <c r="D202" i="1"/>
  <c r="B203" i="1"/>
  <c r="C203" i="1"/>
  <c r="D203" i="1"/>
  <c r="B204" i="1"/>
  <c r="C204" i="1"/>
  <c r="D204" i="1"/>
  <c r="B205" i="1"/>
  <c r="C205" i="1"/>
  <c r="D205" i="1"/>
  <c r="B206" i="1"/>
  <c r="C206" i="1"/>
  <c r="D206" i="1"/>
  <c r="B207" i="1"/>
  <c r="C207" i="1"/>
  <c r="D207" i="1"/>
  <c r="B208" i="1"/>
  <c r="C208" i="1"/>
  <c r="D208" i="1"/>
  <c r="B209" i="1"/>
  <c r="C209" i="1"/>
  <c r="D209" i="1"/>
  <c r="B210" i="1"/>
  <c r="C210" i="1"/>
  <c r="D210" i="1"/>
  <c r="B211" i="1"/>
  <c r="C211" i="1"/>
  <c r="D211" i="1"/>
  <c r="B212" i="1"/>
  <c r="C212" i="1"/>
  <c r="D212" i="1"/>
  <c r="B213" i="1"/>
  <c r="C213" i="1"/>
  <c r="D213" i="1"/>
  <c r="B214" i="1"/>
  <c r="C214" i="1"/>
  <c r="D214" i="1"/>
  <c r="B215" i="1"/>
  <c r="C215" i="1"/>
  <c r="D215" i="1"/>
  <c r="B216" i="1"/>
  <c r="C216" i="1"/>
  <c r="D216" i="1"/>
  <c r="B217" i="1"/>
  <c r="C217" i="1"/>
  <c r="D217" i="1"/>
  <c r="B218" i="1"/>
  <c r="C218" i="1"/>
  <c r="D218" i="1"/>
  <c r="B219" i="1"/>
  <c r="C219" i="1"/>
  <c r="D219" i="1"/>
  <c r="B220" i="1"/>
  <c r="C220" i="1"/>
  <c r="D220" i="1"/>
  <c r="B221" i="1"/>
  <c r="C221" i="1"/>
  <c r="D221" i="1"/>
  <c r="B222" i="1"/>
  <c r="C222" i="1"/>
  <c r="D222" i="1"/>
  <c r="B223" i="1"/>
  <c r="C223" i="1"/>
  <c r="D223" i="1"/>
  <c r="B224" i="1"/>
  <c r="C224" i="1"/>
  <c r="D224" i="1"/>
  <c r="B225" i="1"/>
  <c r="C225" i="1"/>
  <c r="D225" i="1"/>
  <c r="B226" i="1"/>
  <c r="C226" i="1"/>
  <c r="D226" i="1"/>
  <c r="B227" i="1"/>
  <c r="C227" i="1"/>
  <c r="D227" i="1"/>
  <c r="B228" i="1"/>
  <c r="C228" i="1"/>
  <c r="D228" i="1"/>
  <c r="B229" i="1"/>
  <c r="C229" i="1"/>
  <c r="D229" i="1"/>
  <c r="B230" i="1"/>
  <c r="C230" i="1"/>
  <c r="D230" i="1"/>
  <c r="B231" i="1"/>
  <c r="C231" i="1"/>
  <c r="D231" i="1"/>
  <c r="B232" i="1"/>
  <c r="C232" i="1"/>
  <c r="D232" i="1"/>
  <c r="B233" i="1"/>
  <c r="C233" i="1"/>
  <c r="D233" i="1"/>
  <c r="B234" i="1"/>
  <c r="C234" i="1"/>
  <c r="D234" i="1"/>
  <c r="B235" i="1"/>
  <c r="C235" i="1"/>
  <c r="D235" i="1"/>
  <c r="B236" i="1"/>
  <c r="C236" i="1"/>
  <c r="D236" i="1"/>
  <c r="B237" i="1"/>
  <c r="C237" i="1"/>
  <c r="D237" i="1"/>
  <c r="B238" i="1"/>
  <c r="C238" i="1"/>
  <c r="D238" i="1"/>
  <c r="B239" i="1"/>
  <c r="C239" i="1"/>
  <c r="D239" i="1"/>
  <c r="B240" i="1"/>
  <c r="C240" i="1"/>
  <c r="D240" i="1"/>
  <c r="B241" i="1"/>
  <c r="C241" i="1"/>
  <c r="D241" i="1"/>
  <c r="B242" i="1"/>
  <c r="C242" i="1"/>
  <c r="D242" i="1"/>
  <c r="B243" i="1"/>
  <c r="C243" i="1"/>
  <c r="D243" i="1"/>
  <c r="B244" i="1"/>
  <c r="C244" i="1"/>
  <c r="D244" i="1"/>
  <c r="B245" i="1"/>
  <c r="C245" i="1"/>
  <c r="D245" i="1"/>
  <c r="B246" i="1"/>
  <c r="C246" i="1"/>
  <c r="D246" i="1"/>
  <c r="B247" i="1"/>
  <c r="C247" i="1"/>
  <c r="D247" i="1"/>
  <c r="B248" i="1"/>
  <c r="C248" i="1"/>
  <c r="D248" i="1"/>
  <c r="B249" i="1"/>
  <c r="C249" i="1"/>
  <c r="D249" i="1"/>
  <c r="B250" i="1"/>
  <c r="C250" i="1"/>
  <c r="D250" i="1"/>
  <c r="B251" i="1"/>
  <c r="C251" i="1"/>
  <c r="D251" i="1"/>
  <c r="B252" i="1"/>
  <c r="C252" i="1"/>
  <c r="D252" i="1"/>
  <c r="B253" i="1"/>
  <c r="C253" i="1"/>
  <c r="D253" i="1"/>
  <c r="B254" i="1"/>
  <c r="C254" i="1"/>
  <c r="D254" i="1"/>
  <c r="B255" i="1"/>
  <c r="C255" i="1"/>
  <c r="D255" i="1"/>
  <c r="B256" i="1"/>
  <c r="C256" i="1"/>
  <c r="D256" i="1"/>
  <c r="B257" i="1"/>
  <c r="C257" i="1"/>
  <c r="D257" i="1"/>
  <c r="B258" i="1"/>
  <c r="C258" i="1"/>
  <c r="D258" i="1"/>
  <c r="B259" i="1"/>
  <c r="C259" i="1"/>
  <c r="D259" i="1"/>
  <c r="B260" i="1"/>
  <c r="C260" i="1"/>
  <c r="D260" i="1"/>
  <c r="B261" i="1"/>
  <c r="C261" i="1"/>
  <c r="D261" i="1"/>
  <c r="B262" i="1"/>
  <c r="C262" i="1"/>
  <c r="D262" i="1"/>
  <c r="B263" i="1"/>
  <c r="C263" i="1"/>
  <c r="D263" i="1"/>
  <c r="B264" i="1"/>
  <c r="C264" i="1"/>
  <c r="D264" i="1"/>
  <c r="B265" i="1"/>
  <c r="C265" i="1"/>
  <c r="D265" i="1"/>
  <c r="B266" i="1"/>
  <c r="C266" i="1"/>
  <c r="D266" i="1"/>
  <c r="B267" i="1"/>
  <c r="C267" i="1"/>
  <c r="D267" i="1"/>
  <c r="B268" i="1"/>
  <c r="C268" i="1"/>
  <c r="D268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B43" i="1"/>
  <c r="E47" i="1"/>
  <c r="B42" i="1" l="1"/>
  <c r="B40" i="1"/>
  <c r="B41" i="1"/>
  <c r="A2" i="10"/>
  <c r="B16" i="10" l="1"/>
  <c r="A11" i="10"/>
  <c r="A10" i="10" l="1"/>
  <c r="H7" i="10"/>
  <c r="I7" i="10"/>
  <c r="H8" i="10"/>
  <c r="I8" i="10"/>
  <c r="I6" i="10"/>
  <c r="H6" i="10"/>
  <c r="G7" i="10"/>
  <c r="G8" i="10"/>
  <c r="C8" i="10"/>
  <c r="C7" i="10"/>
  <c r="A8" i="10"/>
  <c r="A7" i="10"/>
  <c r="B15" i="10"/>
  <c r="B14" i="10"/>
  <c r="A14" i="10"/>
  <c r="A3" i="10"/>
  <c r="A1" i="10"/>
  <c r="B48" i="1" l="1"/>
  <c r="C48" i="1"/>
  <c r="D48" i="1"/>
  <c r="D47" i="1"/>
  <c r="C47" i="1"/>
  <c r="B47" i="1"/>
</calcChain>
</file>

<file path=xl/sharedStrings.xml><?xml version="1.0" encoding="utf-8"?>
<sst xmlns="http://schemas.openxmlformats.org/spreadsheetml/2006/main" count="66" uniqueCount="57">
  <si>
    <t>Day</t>
  </si>
  <si>
    <t>Month</t>
  </si>
  <si>
    <t>Year</t>
  </si>
  <si>
    <t>Source</t>
  </si>
  <si>
    <t>Daily Data</t>
  </si>
  <si>
    <t>Column Labels</t>
  </si>
  <si>
    <t>Grand Total</t>
  </si>
  <si>
    <t>Row Labels</t>
  </si>
  <si>
    <t>Hydrological Year Book of Sierra Leone (1 May 1970 - 31 March 1976)</t>
  </si>
  <si>
    <t>UNDP / MEP (Water Supply Division)  SIL/72/007</t>
  </si>
  <si>
    <t>Date</t>
  </si>
  <si>
    <t>River Basin</t>
  </si>
  <si>
    <t>Latitude</t>
  </si>
  <si>
    <t>Longitude</t>
  </si>
  <si>
    <t>Established</t>
  </si>
  <si>
    <r>
      <t>Catchment (km</t>
    </r>
    <r>
      <rPr>
        <b/>
        <sz val="11"/>
        <color theme="1"/>
        <rFont val="Calibri"/>
        <family val="2"/>
      </rPr>
      <t>²)</t>
    </r>
  </si>
  <si>
    <t>Record Period</t>
  </si>
  <si>
    <t>Station Information</t>
  </si>
  <si>
    <t>Gauge</t>
  </si>
  <si>
    <t>Sources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</si>
  <si>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</si>
  <si>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</si>
  <si>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</si>
  <si>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</si>
  <si>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</si>
  <si>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</si>
  <si>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</si>
  <si>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</si>
  <si>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</si>
  <si>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</si>
  <si>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</si>
  <si>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</si>
  <si>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Mean</t>
  </si>
  <si>
    <t>Min</t>
  </si>
  <si>
    <t>Max</t>
  </si>
  <si>
    <t>Std Dev</t>
  </si>
  <si>
    <t>Mins</t>
  </si>
  <si>
    <t>Degs</t>
  </si>
  <si>
    <r>
      <t>Mean Daily Water Level (m</t>
    </r>
    <r>
      <rPr>
        <b/>
        <sz val="14"/>
        <color theme="1"/>
        <rFont val="Calibri"/>
        <family val="2"/>
        <scheme val="minor"/>
      </rPr>
      <t>)</t>
    </r>
  </si>
  <si>
    <t>Mean Daily Water Level Chart</t>
  </si>
  <si>
    <t>Water Level (m)</t>
  </si>
  <si>
    <t>Average of Water Level (m)</t>
  </si>
  <si>
    <r>
      <t>Monthly Mean Water Level (m</t>
    </r>
    <r>
      <rPr>
        <b/>
        <sz val="14"/>
        <color theme="1"/>
        <rFont val="Calibri"/>
        <family val="2"/>
      </rPr>
      <t>)</t>
    </r>
  </si>
  <si>
    <t>Daily Water Level Statistics</t>
  </si>
  <si>
    <t>1975 Total</t>
  </si>
  <si>
    <t>1976 Total</t>
  </si>
  <si>
    <t>Mador Hydrological Station</t>
  </si>
  <si>
    <t>Seli (Mador)</t>
  </si>
  <si>
    <t>44 ' 26"</t>
  </si>
  <si>
    <t>02' 49"</t>
  </si>
  <si>
    <t>The station is located about 400 metres north-east of Bumbuna town.</t>
  </si>
  <si>
    <t>Rating curve for Mador Hydrological Station has not been established. It is necessary to construct a low dam with a measuring notch so as to be able to determine the discharge. A recording gauge should also be established.</t>
  </si>
  <si>
    <t>One staff cauge covering a total range of 10 feet.</t>
  </si>
  <si>
    <t>March 1975</t>
  </si>
  <si>
    <t>1 April 1975 to 31 March 1976</t>
  </si>
  <si>
    <t>Water Level (ft)</t>
  </si>
  <si>
    <t>Page 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</si>
</sst>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dd\ mmmm"/>
    <numFmt numFmtId="166" formatCode="0.000"/>
    <numFmt numFmtId="167" formatCode="dd/mm/yyyy;@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</font>
    <font>
      <b/>
      <sz val="1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2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66">
    <xf numFmtId="0" fontId="0" fillId="0" borderId="0" xfId="0"/>
    <xf numFmtId="0" fontId="1" fillId="0" borderId="0" xfId="0" applyFont="1"/>
    <xf numFmtId="0" fontId="0" fillId="0" borderId="0" xfId="0" applyFont="1"/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4" fontId="1" fillId="0" borderId="0" xfId="0" applyNumberFormat="1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horizontal="left"/>
    </xf>
    <xf numFmtId="0" fontId="0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Font="1" applyAlignment="1"/>
    <xf numFmtId="0" fontId="1" fillId="0" borderId="0" xfId="0" applyFont="1" applyAlignment="1"/>
    <xf numFmtId="164" fontId="1" fillId="0" borderId="0" xfId="0" applyNumberFormat="1" applyFont="1" applyAlignment="1"/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vertical="top" wrapText="1"/>
    </xf>
    <xf numFmtId="165" fontId="1" fillId="0" borderId="0" xfId="0" applyNumberFormat="1" applyFont="1" applyAlignment="1">
      <alignment horizontal="center"/>
    </xf>
    <xf numFmtId="164" fontId="0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165" fontId="1" fillId="0" borderId="0" xfId="0" applyNumberFormat="1" applyFont="1" applyAlignment="1">
      <alignment horizontal="left"/>
    </xf>
    <xf numFmtId="1" fontId="0" fillId="0" borderId="0" xfId="0" quotePrefix="1" applyNumberFormat="1" applyFont="1" applyAlignment="1">
      <alignment horizontal="left"/>
    </xf>
    <xf numFmtId="0" fontId="1" fillId="0" borderId="0" xfId="0" applyFont="1" applyAlignment="1">
      <alignment horizontal="right"/>
    </xf>
    <xf numFmtId="0" fontId="0" fillId="0" borderId="0" xfId="0" quotePrefix="1" applyFont="1"/>
    <xf numFmtId="0" fontId="9" fillId="0" borderId="0" xfId="0" applyFont="1"/>
    <xf numFmtId="0" fontId="10" fillId="0" borderId="0" xfId="0" applyFont="1"/>
    <xf numFmtId="0" fontId="2" fillId="0" borderId="1" xfId="0" applyFont="1" applyBorder="1"/>
    <xf numFmtId="0" fontId="9" fillId="0" borderId="1" xfId="0" applyFont="1" applyBorder="1"/>
    <xf numFmtId="164" fontId="9" fillId="0" borderId="1" xfId="0" applyNumberFormat="1" applyFont="1" applyBorder="1"/>
    <xf numFmtId="166" fontId="9" fillId="0" borderId="1" xfId="0" applyNumberFormat="1" applyFont="1" applyBorder="1"/>
    <xf numFmtId="0" fontId="10" fillId="0" borderId="1" xfId="0" applyFont="1" applyBorder="1"/>
    <xf numFmtId="164" fontId="9" fillId="0" borderId="0" xfId="0" applyNumberFormat="1" applyFont="1"/>
    <xf numFmtId="166" fontId="9" fillId="0" borderId="0" xfId="0" applyNumberFormat="1" applyFont="1"/>
    <xf numFmtId="0" fontId="10" fillId="0" borderId="0" xfId="0" applyFont="1" applyAlignment="1">
      <alignment vertical="top"/>
    </xf>
    <xf numFmtId="0" fontId="10" fillId="0" borderId="0" xfId="0" applyFont="1" applyAlignment="1">
      <alignment horizontal="center"/>
    </xf>
    <xf numFmtId="164" fontId="10" fillId="0" borderId="0" xfId="0" applyNumberFormat="1" applyFont="1" applyAlignment="1">
      <alignment horizontal="center"/>
    </xf>
    <xf numFmtId="164" fontId="10" fillId="0" borderId="0" xfId="0" applyNumberFormat="1" applyFont="1"/>
    <xf numFmtId="0" fontId="10" fillId="0" borderId="0" xfId="0" applyFont="1" applyAlignment="1">
      <alignment horizontal="center" vertical="top"/>
    </xf>
    <xf numFmtId="0" fontId="10" fillId="0" borderId="0" xfId="0" applyFont="1" applyAlignment="1">
      <alignment horizontal="center" vertical="top" wrapText="1"/>
    </xf>
    <xf numFmtId="0" fontId="0" fillId="0" borderId="0" xfId="0" applyAlignment="1">
      <alignment vertical="top"/>
    </xf>
    <xf numFmtId="0" fontId="9" fillId="0" borderId="0" xfId="0" applyFont="1" applyAlignment="1">
      <alignment horizontal="center"/>
    </xf>
    <xf numFmtId="1" fontId="10" fillId="0" borderId="0" xfId="0" applyNumberFormat="1" applyFont="1" applyAlignment="1">
      <alignment horizontal="center"/>
    </xf>
    <xf numFmtId="0" fontId="9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0" fillId="0" borderId="0" xfId="0" applyFont="1" applyAlignment="1">
      <alignment vertical="top" wrapText="1"/>
    </xf>
    <xf numFmtId="0" fontId="11" fillId="0" borderId="1" xfId="0" applyFont="1" applyBorder="1" applyAlignment="1">
      <alignment horizontal="center"/>
    </xf>
    <xf numFmtId="2" fontId="0" fillId="0" borderId="0" xfId="0" applyNumberFormat="1"/>
    <xf numFmtId="167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/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ont="1" applyAlignment="1">
      <alignment horizontal="left" vertical="top" wrapText="1"/>
    </xf>
    <xf numFmtId="0" fontId="8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0" fillId="0" borderId="0" xfId="0"/>
    <xf numFmtId="2" fontId="0" fillId="0" borderId="0" xfId="0" applyNumberFormat="1"/>
    <xf numFmtId="2" fontId="10" fillId="0" borderId="0" xfId="0" applyNumberFormat="1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Mean</a:t>
            </a:r>
            <a:r>
              <a:rPr lang="en-US" baseline="0"/>
              <a:t> Daily Water Level (m)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DailyData!$E$45:$E$46</c:f>
              <c:strCache>
                <c:ptCount val="1"/>
                <c:pt idx="0">
                  <c:v>Daily Data Water Level (m)</c:v>
                </c:pt>
              </c:strCache>
            </c:strRef>
          </c:tx>
          <c:marker>
            <c:symbol val="none"/>
          </c:marker>
          <c:cat>
            <c:numRef>
              <c:f>DailyData!$A$47:$A$412</c:f>
              <c:numCache>
                <c:formatCode>dd/mm/yyyy;@</c:formatCode>
                <c:ptCount val="366"/>
                <c:pt idx="0">
                  <c:v>27485</c:v>
                </c:pt>
                <c:pt idx="1">
                  <c:v>27486</c:v>
                </c:pt>
                <c:pt idx="2">
                  <c:v>27487</c:v>
                </c:pt>
                <c:pt idx="3">
                  <c:v>27488</c:v>
                </c:pt>
                <c:pt idx="4">
                  <c:v>27489</c:v>
                </c:pt>
                <c:pt idx="5">
                  <c:v>27490</c:v>
                </c:pt>
                <c:pt idx="6">
                  <c:v>27491</c:v>
                </c:pt>
                <c:pt idx="7">
                  <c:v>27492</c:v>
                </c:pt>
                <c:pt idx="8">
                  <c:v>27493</c:v>
                </c:pt>
                <c:pt idx="9">
                  <c:v>27494</c:v>
                </c:pt>
                <c:pt idx="10">
                  <c:v>27495</c:v>
                </c:pt>
                <c:pt idx="11">
                  <c:v>27496</c:v>
                </c:pt>
                <c:pt idx="12">
                  <c:v>27497</c:v>
                </c:pt>
                <c:pt idx="13">
                  <c:v>27498</c:v>
                </c:pt>
                <c:pt idx="14">
                  <c:v>27499</c:v>
                </c:pt>
                <c:pt idx="15">
                  <c:v>27500</c:v>
                </c:pt>
                <c:pt idx="16">
                  <c:v>27501</c:v>
                </c:pt>
                <c:pt idx="17">
                  <c:v>27502</c:v>
                </c:pt>
                <c:pt idx="18">
                  <c:v>27503</c:v>
                </c:pt>
                <c:pt idx="19">
                  <c:v>27504</c:v>
                </c:pt>
                <c:pt idx="20">
                  <c:v>27505</c:v>
                </c:pt>
                <c:pt idx="21">
                  <c:v>27506</c:v>
                </c:pt>
                <c:pt idx="22">
                  <c:v>27507</c:v>
                </c:pt>
                <c:pt idx="23">
                  <c:v>27508</c:v>
                </c:pt>
                <c:pt idx="24">
                  <c:v>27509</c:v>
                </c:pt>
                <c:pt idx="25">
                  <c:v>27510</c:v>
                </c:pt>
                <c:pt idx="26">
                  <c:v>27511</c:v>
                </c:pt>
                <c:pt idx="27">
                  <c:v>27512</c:v>
                </c:pt>
                <c:pt idx="28">
                  <c:v>27513</c:v>
                </c:pt>
                <c:pt idx="29">
                  <c:v>27514</c:v>
                </c:pt>
                <c:pt idx="30">
                  <c:v>27515</c:v>
                </c:pt>
                <c:pt idx="31">
                  <c:v>27516</c:v>
                </c:pt>
                <c:pt idx="32">
                  <c:v>27517</c:v>
                </c:pt>
                <c:pt idx="33">
                  <c:v>27518</c:v>
                </c:pt>
                <c:pt idx="34">
                  <c:v>27519</c:v>
                </c:pt>
                <c:pt idx="35">
                  <c:v>27520</c:v>
                </c:pt>
                <c:pt idx="36">
                  <c:v>27521</c:v>
                </c:pt>
                <c:pt idx="37">
                  <c:v>27522</c:v>
                </c:pt>
                <c:pt idx="38">
                  <c:v>27523</c:v>
                </c:pt>
                <c:pt idx="39">
                  <c:v>27524</c:v>
                </c:pt>
                <c:pt idx="40">
                  <c:v>27525</c:v>
                </c:pt>
                <c:pt idx="41">
                  <c:v>27526</c:v>
                </c:pt>
                <c:pt idx="42">
                  <c:v>27527</c:v>
                </c:pt>
                <c:pt idx="43">
                  <c:v>27528</c:v>
                </c:pt>
                <c:pt idx="44">
                  <c:v>27529</c:v>
                </c:pt>
                <c:pt idx="45">
                  <c:v>27530</c:v>
                </c:pt>
                <c:pt idx="46">
                  <c:v>27531</c:v>
                </c:pt>
                <c:pt idx="47">
                  <c:v>27532</c:v>
                </c:pt>
                <c:pt idx="48">
                  <c:v>27533</c:v>
                </c:pt>
                <c:pt idx="49">
                  <c:v>27534</c:v>
                </c:pt>
                <c:pt idx="50">
                  <c:v>27535</c:v>
                </c:pt>
                <c:pt idx="51">
                  <c:v>27536</c:v>
                </c:pt>
                <c:pt idx="52">
                  <c:v>27537</c:v>
                </c:pt>
                <c:pt idx="53">
                  <c:v>27538</c:v>
                </c:pt>
                <c:pt idx="54">
                  <c:v>27539</c:v>
                </c:pt>
                <c:pt idx="55">
                  <c:v>27540</c:v>
                </c:pt>
                <c:pt idx="56">
                  <c:v>27541</c:v>
                </c:pt>
                <c:pt idx="57">
                  <c:v>27542</c:v>
                </c:pt>
                <c:pt idx="58">
                  <c:v>27543</c:v>
                </c:pt>
                <c:pt idx="59">
                  <c:v>27544</c:v>
                </c:pt>
                <c:pt idx="60">
                  <c:v>27545</c:v>
                </c:pt>
                <c:pt idx="61">
                  <c:v>27546</c:v>
                </c:pt>
                <c:pt idx="62">
                  <c:v>27547</c:v>
                </c:pt>
                <c:pt idx="63">
                  <c:v>27548</c:v>
                </c:pt>
                <c:pt idx="64">
                  <c:v>27549</c:v>
                </c:pt>
                <c:pt idx="65">
                  <c:v>27550</c:v>
                </c:pt>
                <c:pt idx="66">
                  <c:v>27551</c:v>
                </c:pt>
                <c:pt idx="67">
                  <c:v>27552</c:v>
                </c:pt>
                <c:pt idx="68">
                  <c:v>27553</c:v>
                </c:pt>
                <c:pt idx="69">
                  <c:v>27554</c:v>
                </c:pt>
                <c:pt idx="70">
                  <c:v>27555</c:v>
                </c:pt>
                <c:pt idx="71">
                  <c:v>27556</c:v>
                </c:pt>
                <c:pt idx="72">
                  <c:v>27557</c:v>
                </c:pt>
                <c:pt idx="73">
                  <c:v>27558</c:v>
                </c:pt>
                <c:pt idx="74">
                  <c:v>27559</c:v>
                </c:pt>
                <c:pt idx="75">
                  <c:v>27560</c:v>
                </c:pt>
                <c:pt idx="76">
                  <c:v>27561</c:v>
                </c:pt>
                <c:pt idx="77">
                  <c:v>27562</c:v>
                </c:pt>
                <c:pt idx="78">
                  <c:v>27563</c:v>
                </c:pt>
                <c:pt idx="79">
                  <c:v>27564</c:v>
                </c:pt>
                <c:pt idx="80">
                  <c:v>27565</c:v>
                </c:pt>
                <c:pt idx="81">
                  <c:v>27566</c:v>
                </c:pt>
                <c:pt idx="82">
                  <c:v>27567</c:v>
                </c:pt>
                <c:pt idx="83">
                  <c:v>27568</c:v>
                </c:pt>
                <c:pt idx="84">
                  <c:v>27569</c:v>
                </c:pt>
                <c:pt idx="85">
                  <c:v>27570</c:v>
                </c:pt>
                <c:pt idx="86">
                  <c:v>27571</c:v>
                </c:pt>
                <c:pt idx="87">
                  <c:v>27572</c:v>
                </c:pt>
                <c:pt idx="88">
                  <c:v>27573</c:v>
                </c:pt>
                <c:pt idx="89">
                  <c:v>27574</c:v>
                </c:pt>
                <c:pt idx="90">
                  <c:v>27575</c:v>
                </c:pt>
                <c:pt idx="91">
                  <c:v>27576</c:v>
                </c:pt>
                <c:pt idx="92">
                  <c:v>27577</c:v>
                </c:pt>
                <c:pt idx="93">
                  <c:v>27578</c:v>
                </c:pt>
                <c:pt idx="94">
                  <c:v>27579</c:v>
                </c:pt>
                <c:pt idx="95">
                  <c:v>27580</c:v>
                </c:pt>
                <c:pt idx="96">
                  <c:v>27581</c:v>
                </c:pt>
                <c:pt idx="97">
                  <c:v>27582</c:v>
                </c:pt>
                <c:pt idx="98">
                  <c:v>27583</c:v>
                </c:pt>
                <c:pt idx="99">
                  <c:v>27584</c:v>
                </c:pt>
                <c:pt idx="100">
                  <c:v>27585</c:v>
                </c:pt>
                <c:pt idx="101">
                  <c:v>27586</c:v>
                </c:pt>
                <c:pt idx="102">
                  <c:v>27587</c:v>
                </c:pt>
                <c:pt idx="103">
                  <c:v>27588</c:v>
                </c:pt>
                <c:pt idx="104">
                  <c:v>27589</c:v>
                </c:pt>
                <c:pt idx="105">
                  <c:v>27590</c:v>
                </c:pt>
                <c:pt idx="106">
                  <c:v>27591</c:v>
                </c:pt>
                <c:pt idx="107">
                  <c:v>27592</c:v>
                </c:pt>
                <c:pt idx="108">
                  <c:v>27593</c:v>
                </c:pt>
                <c:pt idx="109">
                  <c:v>27594</c:v>
                </c:pt>
                <c:pt idx="110">
                  <c:v>27595</c:v>
                </c:pt>
                <c:pt idx="111">
                  <c:v>27596</c:v>
                </c:pt>
                <c:pt idx="112">
                  <c:v>27597</c:v>
                </c:pt>
                <c:pt idx="113">
                  <c:v>27598</c:v>
                </c:pt>
                <c:pt idx="114">
                  <c:v>27599</c:v>
                </c:pt>
                <c:pt idx="115">
                  <c:v>27600</c:v>
                </c:pt>
                <c:pt idx="116">
                  <c:v>27601</c:v>
                </c:pt>
                <c:pt idx="117">
                  <c:v>27602</c:v>
                </c:pt>
                <c:pt idx="118">
                  <c:v>27603</c:v>
                </c:pt>
                <c:pt idx="119">
                  <c:v>27604</c:v>
                </c:pt>
                <c:pt idx="120">
                  <c:v>27605</c:v>
                </c:pt>
                <c:pt idx="121">
                  <c:v>27606</c:v>
                </c:pt>
                <c:pt idx="122">
                  <c:v>27607</c:v>
                </c:pt>
                <c:pt idx="123">
                  <c:v>27608</c:v>
                </c:pt>
                <c:pt idx="124">
                  <c:v>27609</c:v>
                </c:pt>
                <c:pt idx="125">
                  <c:v>27610</c:v>
                </c:pt>
                <c:pt idx="126">
                  <c:v>27611</c:v>
                </c:pt>
                <c:pt idx="127">
                  <c:v>27612</c:v>
                </c:pt>
                <c:pt idx="128">
                  <c:v>27613</c:v>
                </c:pt>
                <c:pt idx="129">
                  <c:v>27614</c:v>
                </c:pt>
                <c:pt idx="130">
                  <c:v>27615</c:v>
                </c:pt>
                <c:pt idx="131">
                  <c:v>27616</c:v>
                </c:pt>
                <c:pt idx="132">
                  <c:v>27617</c:v>
                </c:pt>
                <c:pt idx="133">
                  <c:v>27618</c:v>
                </c:pt>
                <c:pt idx="134">
                  <c:v>27619</c:v>
                </c:pt>
                <c:pt idx="135">
                  <c:v>27620</c:v>
                </c:pt>
                <c:pt idx="136">
                  <c:v>27621</c:v>
                </c:pt>
                <c:pt idx="137">
                  <c:v>27622</c:v>
                </c:pt>
                <c:pt idx="138">
                  <c:v>27623</c:v>
                </c:pt>
                <c:pt idx="139">
                  <c:v>27624</c:v>
                </c:pt>
                <c:pt idx="140">
                  <c:v>27625</c:v>
                </c:pt>
                <c:pt idx="141">
                  <c:v>27626</c:v>
                </c:pt>
                <c:pt idx="142">
                  <c:v>27627</c:v>
                </c:pt>
                <c:pt idx="143">
                  <c:v>27628</c:v>
                </c:pt>
                <c:pt idx="144">
                  <c:v>27629</c:v>
                </c:pt>
                <c:pt idx="145">
                  <c:v>27630</c:v>
                </c:pt>
                <c:pt idx="146">
                  <c:v>27631</c:v>
                </c:pt>
                <c:pt idx="147">
                  <c:v>27632</c:v>
                </c:pt>
                <c:pt idx="148">
                  <c:v>27633</c:v>
                </c:pt>
                <c:pt idx="149">
                  <c:v>27634</c:v>
                </c:pt>
                <c:pt idx="150">
                  <c:v>27635</c:v>
                </c:pt>
                <c:pt idx="151">
                  <c:v>27636</c:v>
                </c:pt>
                <c:pt idx="152">
                  <c:v>27637</c:v>
                </c:pt>
                <c:pt idx="153">
                  <c:v>27638</c:v>
                </c:pt>
                <c:pt idx="154">
                  <c:v>27639</c:v>
                </c:pt>
                <c:pt idx="155">
                  <c:v>27640</c:v>
                </c:pt>
                <c:pt idx="156">
                  <c:v>27641</c:v>
                </c:pt>
                <c:pt idx="157">
                  <c:v>27642</c:v>
                </c:pt>
                <c:pt idx="158">
                  <c:v>27643</c:v>
                </c:pt>
                <c:pt idx="159">
                  <c:v>27644</c:v>
                </c:pt>
                <c:pt idx="160">
                  <c:v>27645</c:v>
                </c:pt>
                <c:pt idx="161">
                  <c:v>27646</c:v>
                </c:pt>
                <c:pt idx="162">
                  <c:v>27647</c:v>
                </c:pt>
                <c:pt idx="163">
                  <c:v>27648</c:v>
                </c:pt>
                <c:pt idx="164">
                  <c:v>27649</c:v>
                </c:pt>
                <c:pt idx="165">
                  <c:v>27650</c:v>
                </c:pt>
                <c:pt idx="166">
                  <c:v>27651</c:v>
                </c:pt>
                <c:pt idx="167">
                  <c:v>27652</c:v>
                </c:pt>
                <c:pt idx="168">
                  <c:v>27653</c:v>
                </c:pt>
                <c:pt idx="169">
                  <c:v>27654</c:v>
                </c:pt>
                <c:pt idx="170">
                  <c:v>27655</c:v>
                </c:pt>
                <c:pt idx="171">
                  <c:v>27656</c:v>
                </c:pt>
                <c:pt idx="172">
                  <c:v>27657</c:v>
                </c:pt>
                <c:pt idx="173">
                  <c:v>27658</c:v>
                </c:pt>
                <c:pt idx="174">
                  <c:v>27659</c:v>
                </c:pt>
                <c:pt idx="175">
                  <c:v>27660</c:v>
                </c:pt>
                <c:pt idx="176">
                  <c:v>27661</c:v>
                </c:pt>
                <c:pt idx="177">
                  <c:v>27662</c:v>
                </c:pt>
                <c:pt idx="178">
                  <c:v>27663</c:v>
                </c:pt>
                <c:pt idx="179">
                  <c:v>27664</c:v>
                </c:pt>
                <c:pt idx="180">
                  <c:v>27665</c:v>
                </c:pt>
                <c:pt idx="181">
                  <c:v>27666</c:v>
                </c:pt>
                <c:pt idx="182">
                  <c:v>27667</c:v>
                </c:pt>
                <c:pt idx="183">
                  <c:v>27668</c:v>
                </c:pt>
                <c:pt idx="184">
                  <c:v>27669</c:v>
                </c:pt>
                <c:pt idx="185">
                  <c:v>27670</c:v>
                </c:pt>
                <c:pt idx="186">
                  <c:v>27671</c:v>
                </c:pt>
                <c:pt idx="187">
                  <c:v>27672</c:v>
                </c:pt>
                <c:pt idx="188">
                  <c:v>27673</c:v>
                </c:pt>
                <c:pt idx="189">
                  <c:v>27674</c:v>
                </c:pt>
                <c:pt idx="190">
                  <c:v>27675</c:v>
                </c:pt>
                <c:pt idx="191">
                  <c:v>27676</c:v>
                </c:pt>
                <c:pt idx="192">
                  <c:v>27677</c:v>
                </c:pt>
                <c:pt idx="193">
                  <c:v>27678</c:v>
                </c:pt>
                <c:pt idx="194">
                  <c:v>27679</c:v>
                </c:pt>
                <c:pt idx="195">
                  <c:v>27680</c:v>
                </c:pt>
                <c:pt idx="196">
                  <c:v>27681</c:v>
                </c:pt>
                <c:pt idx="197">
                  <c:v>27682</c:v>
                </c:pt>
                <c:pt idx="198">
                  <c:v>27683</c:v>
                </c:pt>
                <c:pt idx="199">
                  <c:v>27684</c:v>
                </c:pt>
                <c:pt idx="200">
                  <c:v>27685</c:v>
                </c:pt>
                <c:pt idx="201">
                  <c:v>27686</c:v>
                </c:pt>
                <c:pt idx="202">
                  <c:v>27687</c:v>
                </c:pt>
                <c:pt idx="203">
                  <c:v>27688</c:v>
                </c:pt>
                <c:pt idx="204">
                  <c:v>27689</c:v>
                </c:pt>
                <c:pt idx="205">
                  <c:v>27690</c:v>
                </c:pt>
                <c:pt idx="206">
                  <c:v>27691</c:v>
                </c:pt>
                <c:pt idx="207">
                  <c:v>27692</c:v>
                </c:pt>
                <c:pt idx="208">
                  <c:v>27693</c:v>
                </c:pt>
                <c:pt idx="209">
                  <c:v>27694</c:v>
                </c:pt>
                <c:pt idx="210">
                  <c:v>27695</c:v>
                </c:pt>
                <c:pt idx="211">
                  <c:v>27696</c:v>
                </c:pt>
                <c:pt idx="212">
                  <c:v>27697</c:v>
                </c:pt>
                <c:pt idx="213">
                  <c:v>27698</c:v>
                </c:pt>
                <c:pt idx="214">
                  <c:v>27699</c:v>
                </c:pt>
                <c:pt idx="215">
                  <c:v>27700</c:v>
                </c:pt>
                <c:pt idx="216">
                  <c:v>27701</c:v>
                </c:pt>
                <c:pt idx="217">
                  <c:v>27702</c:v>
                </c:pt>
                <c:pt idx="218">
                  <c:v>27703</c:v>
                </c:pt>
                <c:pt idx="219">
                  <c:v>27704</c:v>
                </c:pt>
                <c:pt idx="220">
                  <c:v>27705</c:v>
                </c:pt>
                <c:pt idx="221">
                  <c:v>27706</c:v>
                </c:pt>
                <c:pt idx="222">
                  <c:v>27707</c:v>
                </c:pt>
                <c:pt idx="223">
                  <c:v>27708</c:v>
                </c:pt>
                <c:pt idx="224">
                  <c:v>27709</c:v>
                </c:pt>
                <c:pt idx="225">
                  <c:v>27710</c:v>
                </c:pt>
                <c:pt idx="226">
                  <c:v>27711</c:v>
                </c:pt>
                <c:pt idx="227">
                  <c:v>27712</c:v>
                </c:pt>
                <c:pt idx="228">
                  <c:v>27713</c:v>
                </c:pt>
                <c:pt idx="229">
                  <c:v>27714</c:v>
                </c:pt>
                <c:pt idx="230">
                  <c:v>27715</c:v>
                </c:pt>
                <c:pt idx="231">
                  <c:v>27716</c:v>
                </c:pt>
                <c:pt idx="232">
                  <c:v>27717</c:v>
                </c:pt>
                <c:pt idx="233">
                  <c:v>27718</c:v>
                </c:pt>
                <c:pt idx="234">
                  <c:v>27719</c:v>
                </c:pt>
                <c:pt idx="235">
                  <c:v>27720</c:v>
                </c:pt>
                <c:pt idx="236">
                  <c:v>27721</c:v>
                </c:pt>
                <c:pt idx="237">
                  <c:v>27722</c:v>
                </c:pt>
                <c:pt idx="238">
                  <c:v>27723</c:v>
                </c:pt>
                <c:pt idx="239">
                  <c:v>27724</c:v>
                </c:pt>
                <c:pt idx="240">
                  <c:v>27725</c:v>
                </c:pt>
                <c:pt idx="241">
                  <c:v>27726</c:v>
                </c:pt>
                <c:pt idx="242">
                  <c:v>27727</c:v>
                </c:pt>
                <c:pt idx="243">
                  <c:v>27728</c:v>
                </c:pt>
                <c:pt idx="244">
                  <c:v>27729</c:v>
                </c:pt>
                <c:pt idx="245">
                  <c:v>27730</c:v>
                </c:pt>
                <c:pt idx="246">
                  <c:v>27731</c:v>
                </c:pt>
                <c:pt idx="247">
                  <c:v>27732</c:v>
                </c:pt>
                <c:pt idx="248">
                  <c:v>27733</c:v>
                </c:pt>
                <c:pt idx="249">
                  <c:v>27734</c:v>
                </c:pt>
                <c:pt idx="250">
                  <c:v>27735</c:v>
                </c:pt>
                <c:pt idx="251">
                  <c:v>27736</c:v>
                </c:pt>
                <c:pt idx="252">
                  <c:v>27737</c:v>
                </c:pt>
                <c:pt idx="253">
                  <c:v>27738</c:v>
                </c:pt>
                <c:pt idx="254">
                  <c:v>27739</c:v>
                </c:pt>
                <c:pt idx="255">
                  <c:v>27740</c:v>
                </c:pt>
                <c:pt idx="256">
                  <c:v>27741</c:v>
                </c:pt>
                <c:pt idx="257">
                  <c:v>27742</c:v>
                </c:pt>
                <c:pt idx="258">
                  <c:v>27743</c:v>
                </c:pt>
                <c:pt idx="259">
                  <c:v>27744</c:v>
                </c:pt>
                <c:pt idx="260">
                  <c:v>27745</c:v>
                </c:pt>
                <c:pt idx="261">
                  <c:v>27746</c:v>
                </c:pt>
                <c:pt idx="262">
                  <c:v>27747</c:v>
                </c:pt>
                <c:pt idx="263">
                  <c:v>27748</c:v>
                </c:pt>
                <c:pt idx="264">
                  <c:v>27749</c:v>
                </c:pt>
                <c:pt idx="265">
                  <c:v>27750</c:v>
                </c:pt>
                <c:pt idx="266">
                  <c:v>27751</c:v>
                </c:pt>
                <c:pt idx="267">
                  <c:v>27752</c:v>
                </c:pt>
                <c:pt idx="268">
                  <c:v>27753</c:v>
                </c:pt>
                <c:pt idx="269">
                  <c:v>27754</c:v>
                </c:pt>
                <c:pt idx="270">
                  <c:v>27755</c:v>
                </c:pt>
                <c:pt idx="271">
                  <c:v>27756</c:v>
                </c:pt>
                <c:pt idx="272">
                  <c:v>27757</c:v>
                </c:pt>
                <c:pt idx="273">
                  <c:v>27758</c:v>
                </c:pt>
                <c:pt idx="274">
                  <c:v>27759</c:v>
                </c:pt>
                <c:pt idx="275">
                  <c:v>27760</c:v>
                </c:pt>
                <c:pt idx="276">
                  <c:v>27761</c:v>
                </c:pt>
                <c:pt idx="277">
                  <c:v>27762</c:v>
                </c:pt>
                <c:pt idx="278">
                  <c:v>27763</c:v>
                </c:pt>
                <c:pt idx="279">
                  <c:v>27764</c:v>
                </c:pt>
                <c:pt idx="280">
                  <c:v>27765</c:v>
                </c:pt>
                <c:pt idx="281">
                  <c:v>27766</c:v>
                </c:pt>
                <c:pt idx="282">
                  <c:v>27767</c:v>
                </c:pt>
                <c:pt idx="283">
                  <c:v>27768</c:v>
                </c:pt>
                <c:pt idx="284">
                  <c:v>27769</c:v>
                </c:pt>
                <c:pt idx="285">
                  <c:v>27770</c:v>
                </c:pt>
                <c:pt idx="286">
                  <c:v>27771</c:v>
                </c:pt>
                <c:pt idx="287">
                  <c:v>27772</c:v>
                </c:pt>
                <c:pt idx="288">
                  <c:v>27773</c:v>
                </c:pt>
                <c:pt idx="289">
                  <c:v>27774</c:v>
                </c:pt>
                <c:pt idx="290">
                  <c:v>27775</c:v>
                </c:pt>
                <c:pt idx="291">
                  <c:v>27776</c:v>
                </c:pt>
                <c:pt idx="292">
                  <c:v>27777</c:v>
                </c:pt>
                <c:pt idx="293">
                  <c:v>27778</c:v>
                </c:pt>
                <c:pt idx="294">
                  <c:v>27779</c:v>
                </c:pt>
                <c:pt idx="295">
                  <c:v>27780</c:v>
                </c:pt>
                <c:pt idx="296">
                  <c:v>27781</c:v>
                </c:pt>
                <c:pt idx="297">
                  <c:v>27782</c:v>
                </c:pt>
                <c:pt idx="298">
                  <c:v>27783</c:v>
                </c:pt>
                <c:pt idx="299">
                  <c:v>27784</c:v>
                </c:pt>
                <c:pt idx="300">
                  <c:v>27785</c:v>
                </c:pt>
                <c:pt idx="301">
                  <c:v>27786</c:v>
                </c:pt>
                <c:pt idx="302">
                  <c:v>27787</c:v>
                </c:pt>
                <c:pt idx="303">
                  <c:v>27788</c:v>
                </c:pt>
                <c:pt idx="304">
                  <c:v>27789</c:v>
                </c:pt>
                <c:pt idx="305">
                  <c:v>27790</c:v>
                </c:pt>
                <c:pt idx="306">
                  <c:v>27791</c:v>
                </c:pt>
                <c:pt idx="307">
                  <c:v>27792</c:v>
                </c:pt>
                <c:pt idx="308">
                  <c:v>27793</c:v>
                </c:pt>
                <c:pt idx="309">
                  <c:v>27794</c:v>
                </c:pt>
                <c:pt idx="310">
                  <c:v>27795</c:v>
                </c:pt>
                <c:pt idx="311">
                  <c:v>27796</c:v>
                </c:pt>
                <c:pt idx="312">
                  <c:v>27797</c:v>
                </c:pt>
                <c:pt idx="313">
                  <c:v>27798</c:v>
                </c:pt>
                <c:pt idx="314">
                  <c:v>27799</c:v>
                </c:pt>
                <c:pt idx="315">
                  <c:v>27800</c:v>
                </c:pt>
                <c:pt idx="316">
                  <c:v>27801</c:v>
                </c:pt>
                <c:pt idx="317">
                  <c:v>27802</c:v>
                </c:pt>
                <c:pt idx="318">
                  <c:v>27803</c:v>
                </c:pt>
                <c:pt idx="319">
                  <c:v>27804</c:v>
                </c:pt>
                <c:pt idx="320">
                  <c:v>27805</c:v>
                </c:pt>
                <c:pt idx="321">
                  <c:v>27806</c:v>
                </c:pt>
                <c:pt idx="322">
                  <c:v>27807</c:v>
                </c:pt>
                <c:pt idx="323">
                  <c:v>27808</c:v>
                </c:pt>
                <c:pt idx="324">
                  <c:v>27809</c:v>
                </c:pt>
                <c:pt idx="325">
                  <c:v>27810</c:v>
                </c:pt>
                <c:pt idx="326">
                  <c:v>27811</c:v>
                </c:pt>
                <c:pt idx="327">
                  <c:v>27812</c:v>
                </c:pt>
                <c:pt idx="328">
                  <c:v>27813</c:v>
                </c:pt>
                <c:pt idx="329">
                  <c:v>27814</c:v>
                </c:pt>
                <c:pt idx="330">
                  <c:v>27815</c:v>
                </c:pt>
                <c:pt idx="331">
                  <c:v>27816</c:v>
                </c:pt>
                <c:pt idx="332">
                  <c:v>27817</c:v>
                </c:pt>
                <c:pt idx="333">
                  <c:v>27818</c:v>
                </c:pt>
                <c:pt idx="334">
                  <c:v>27819</c:v>
                </c:pt>
                <c:pt idx="335">
                  <c:v>27820</c:v>
                </c:pt>
                <c:pt idx="336">
                  <c:v>27821</c:v>
                </c:pt>
                <c:pt idx="337">
                  <c:v>27822</c:v>
                </c:pt>
                <c:pt idx="338">
                  <c:v>27823</c:v>
                </c:pt>
                <c:pt idx="339">
                  <c:v>27824</c:v>
                </c:pt>
                <c:pt idx="340">
                  <c:v>27825</c:v>
                </c:pt>
                <c:pt idx="341">
                  <c:v>27826</c:v>
                </c:pt>
                <c:pt idx="342">
                  <c:v>27827</c:v>
                </c:pt>
                <c:pt idx="343">
                  <c:v>27828</c:v>
                </c:pt>
                <c:pt idx="344">
                  <c:v>27829</c:v>
                </c:pt>
                <c:pt idx="345">
                  <c:v>27830</c:v>
                </c:pt>
                <c:pt idx="346">
                  <c:v>27831</c:v>
                </c:pt>
                <c:pt idx="347">
                  <c:v>27832</c:v>
                </c:pt>
                <c:pt idx="348">
                  <c:v>27833</c:v>
                </c:pt>
                <c:pt idx="349">
                  <c:v>27834</c:v>
                </c:pt>
                <c:pt idx="350">
                  <c:v>27835</c:v>
                </c:pt>
                <c:pt idx="351">
                  <c:v>27836</c:v>
                </c:pt>
                <c:pt idx="352">
                  <c:v>27837</c:v>
                </c:pt>
                <c:pt idx="353">
                  <c:v>27838</c:v>
                </c:pt>
                <c:pt idx="354">
                  <c:v>27839</c:v>
                </c:pt>
                <c:pt idx="355">
                  <c:v>27840</c:v>
                </c:pt>
                <c:pt idx="356">
                  <c:v>27841</c:v>
                </c:pt>
                <c:pt idx="357">
                  <c:v>27842</c:v>
                </c:pt>
                <c:pt idx="358">
                  <c:v>27843</c:v>
                </c:pt>
                <c:pt idx="359">
                  <c:v>27844</c:v>
                </c:pt>
                <c:pt idx="360">
                  <c:v>27845</c:v>
                </c:pt>
                <c:pt idx="361">
                  <c:v>27846</c:v>
                </c:pt>
                <c:pt idx="362">
                  <c:v>27847</c:v>
                </c:pt>
                <c:pt idx="363">
                  <c:v>27848</c:v>
                </c:pt>
                <c:pt idx="364">
                  <c:v>27849</c:v>
                </c:pt>
                <c:pt idx="365">
                  <c:v>27850</c:v>
                </c:pt>
              </c:numCache>
            </c:numRef>
          </c:cat>
          <c:val>
            <c:numRef>
              <c:f>DailyData!$E$47:$E$412</c:f>
              <c:numCache>
                <c:formatCode>0.00</c:formatCode>
                <c:ptCount val="366"/>
                <c:pt idx="0">
                  <c:v>0.21335999999999999</c:v>
                </c:pt>
                <c:pt idx="1">
                  <c:v>0.22860000000000003</c:v>
                </c:pt>
                <c:pt idx="2">
                  <c:v>0.24384000000000003</c:v>
                </c:pt>
                <c:pt idx="3">
                  <c:v>0.24384000000000003</c:v>
                </c:pt>
                <c:pt idx="4">
                  <c:v>0.24384000000000003</c:v>
                </c:pt>
                <c:pt idx="5">
                  <c:v>0.22860000000000003</c:v>
                </c:pt>
                <c:pt idx="6">
                  <c:v>0.22860000000000003</c:v>
                </c:pt>
                <c:pt idx="7">
                  <c:v>0.21335999999999999</c:v>
                </c:pt>
                <c:pt idx="8">
                  <c:v>0.21335999999999999</c:v>
                </c:pt>
                <c:pt idx="9">
                  <c:v>0.22860000000000003</c:v>
                </c:pt>
                <c:pt idx="10">
                  <c:v>0.22860000000000003</c:v>
                </c:pt>
                <c:pt idx="11">
                  <c:v>0.24384000000000003</c:v>
                </c:pt>
                <c:pt idx="12">
                  <c:v>0.24384000000000003</c:v>
                </c:pt>
                <c:pt idx="13">
                  <c:v>0.24384000000000003</c:v>
                </c:pt>
                <c:pt idx="14">
                  <c:v>0.24384000000000003</c:v>
                </c:pt>
                <c:pt idx="15">
                  <c:v>0.24384000000000003</c:v>
                </c:pt>
                <c:pt idx="16">
                  <c:v>0.24384000000000003</c:v>
                </c:pt>
                <c:pt idx="17">
                  <c:v>0.24384000000000003</c:v>
                </c:pt>
                <c:pt idx="18">
                  <c:v>0.24384000000000003</c:v>
                </c:pt>
                <c:pt idx="19">
                  <c:v>0.24384000000000003</c:v>
                </c:pt>
                <c:pt idx="20">
                  <c:v>0.24384000000000003</c:v>
                </c:pt>
                <c:pt idx="21">
                  <c:v>0.24384000000000003</c:v>
                </c:pt>
                <c:pt idx="22">
                  <c:v>0.24384000000000003</c:v>
                </c:pt>
                <c:pt idx="23">
                  <c:v>0.24384000000000003</c:v>
                </c:pt>
                <c:pt idx="24">
                  <c:v>0.24384000000000003</c:v>
                </c:pt>
                <c:pt idx="25">
                  <c:v>0.22860000000000003</c:v>
                </c:pt>
                <c:pt idx="26">
                  <c:v>0.22860000000000003</c:v>
                </c:pt>
                <c:pt idx="27">
                  <c:v>0.22860000000000003</c:v>
                </c:pt>
                <c:pt idx="28">
                  <c:v>0.22860000000000003</c:v>
                </c:pt>
                <c:pt idx="29">
                  <c:v>0.22860000000000003</c:v>
                </c:pt>
                <c:pt idx="30">
                  <c:v>0.22860000000000003</c:v>
                </c:pt>
                <c:pt idx="31">
                  <c:v>0.22860000000000003</c:v>
                </c:pt>
                <c:pt idx="32">
                  <c:v>0.22860000000000003</c:v>
                </c:pt>
                <c:pt idx="33">
                  <c:v>0.21335999999999999</c:v>
                </c:pt>
                <c:pt idx="34">
                  <c:v>0.21335999999999999</c:v>
                </c:pt>
                <c:pt idx="35">
                  <c:v>0.21335999999999999</c:v>
                </c:pt>
                <c:pt idx="36">
                  <c:v>0.21335999999999999</c:v>
                </c:pt>
                <c:pt idx="37">
                  <c:v>0.22860000000000003</c:v>
                </c:pt>
                <c:pt idx="38">
                  <c:v>0.22860000000000003</c:v>
                </c:pt>
                <c:pt idx="39">
                  <c:v>0.22860000000000003</c:v>
                </c:pt>
                <c:pt idx="40">
                  <c:v>0.24384000000000003</c:v>
                </c:pt>
                <c:pt idx="41">
                  <c:v>0.24384000000000003</c:v>
                </c:pt>
                <c:pt idx="42">
                  <c:v>0.24384000000000003</c:v>
                </c:pt>
                <c:pt idx="43">
                  <c:v>0.24384000000000003</c:v>
                </c:pt>
                <c:pt idx="44">
                  <c:v>0.25908000000000003</c:v>
                </c:pt>
                <c:pt idx="45">
                  <c:v>0.25908000000000003</c:v>
                </c:pt>
                <c:pt idx="46">
                  <c:v>0.25908000000000003</c:v>
                </c:pt>
                <c:pt idx="47">
                  <c:v>0.27432000000000001</c:v>
                </c:pt>
                <c:pt idx="48">
                  <c:v>0.27432000000000001</c:v>
                </c:pt>
                <c:pt idx="49">
                  <c:v>0.27432000000000001</c:v>
                </c:pt>
                <c:pt idx="50">
                  <c:v>0.27432000000000001</c:v>
                </c:pt>
                <c:pt idx="51">
                  <c:v>0.28955999999999998</c:v>
                </c:pt>
                <c:pt idx="52">
                  <c:v>0.28955999999999998</c:v>
                </c:pt>
                <c:pt idx="53">
                  <c:v>0.30480000000000002</c:v>
                </c:pt>
                <c:pt idx="54">
                  <c:v>0.30480000000000002</c:v>
                </c:pt>
                <c:pt idx="55">
                  <c:v>0.28955999999999998</c:v>
                </c:pt>
                <c:pt idx="56">
                  <c:v>0.27432000000000001</c:v>
                </c:pt>
                <c:pt idx="57">
                  <c:v>0.27432000000000001</c:v>
                </c:pt>
                <c:pt idx="58">
                  <c:v>0.25908000000000003</c:v>
                </c:pt>
                <c:pt idx="59">
                  <c:v>0.25908000000000003</c:v>
                </c:pt>
                <c:pt idx="60">
                  <c:v>0.24384000000000003</c:v>
                </c:pt>
                <c:pt idx="61">
                  <c:v>0.24384000000000003</c:v>
                </c:pt>
                <c:pt idx="62">
                  <c:v>0.24384000000000003</c:v>
                </c:pt>
                <c:pt idx="63">
                  <c:v>0.24384000000000003</c:v>
                </c:pt>
                <c:pt idx="64">
                  <c:v>0.24384000000000003</c:v>
                </c:pt>
                <c:pt idx="65">
                  <c:v>0.24384000000000003</c:v>
                </c:pt>
                <c:pt idx="66">
                  <c:v>0.24384000000000003</c:v>
                </c:pt>
                <c:pt idx="67">
                  <c:v>0.24384000000000003</c:v>
                </c:pt>
                <c:pt idx="68">
                  <c:v>0.24384000000000003</c:v>
                </c:pt>
                <c:pt idx="69">
                  <c:v>0.25908000000000003</c:v>
                </c:pt>
                <c:pt idx="70">
                  <c:v>0.25908000000000003</c:v>
                </c:pt>
                <c:pt idx="71">
                  <c:v>0.25908000000000003</c:v>
                </c:pt>
                <c:pt idx="72">
                  <c:v>0.25908000000000003</c:v>
                </c:pt>
                <c:pt idx="73">
                  <c:v>0.27432000000000001</c:v>
                </c:pt>
                <c:pt idx="74">
                  <c:v>0.27432000000000001</c:v>
                </c:pt>
                <c:pt idx="75">
                  <c:v>0.27432000000000001</c:v>
                </c:pt>
                <c:pt idx="76">
                  <c:v>0.27432000000000001</c:v>
                </c:pt>
                <c:pt idx="77">
                  <c:v>0.27432000000000001</c:v>
                </c:pt>
                <c:pt idx="78">
                  <c:v>0.28955999999999998</c:v>
                </c:pt>
                <c:pt idx="79">
                  <c:v>0.28955999999999998</c:v>
                </c:pt>
                <c:pt idx="80">
                  <c:v>0.28955999999999998</c:v>
                </c:pt>
                <c:pt idx="81">
                  <c:v>0.28955999999999998</c:v>
                </c:pt>
                <c:pt idx="82">
                  <c:v>0.30480000000000002</c:v>
                </c:pt>
                <c:pt idx="83">
                  <c:v>0.30480000000000002</c:v>
                </c:pt>
                <c:pt idx="84">
                  <c:v>0.33528000000000002</c:v>
                </c:pt>
                <c:pt idx="85">
                  <c:v>0.36576000000000003</c:v>
                </c:pt>
                <c:pt idx="86">
                  <c:v>0.33528000000000002</c:v>
                </c:pt>
                <c:pt idx="87">
                  <c:v>0.30480000000000002</c:v>
                </c:pt>
                <c:pt idx="88">
                  <c:v>0.30480000000000002</c:v>
                </c:pt>
                <c:pt idx="89">
                  <c:v>0.30480000000000002</c:v>
                </c:pt>
                <c:pt idx="90">
                  <c:v>0.30480000000000002</c:v>
                </c:pt>
                <c:pt idx="91">
                  <c:v>0.28955999999999998</c:v>
                </c:pt>
                <c:pt idx="92">
                  <c:v>0.28955999999999998</c:v>
                </c:pt>
                <c:pt idx="93">
                  <c:v>0.28955999999999998</c:v>
                </c:pt>
                <c:pt idx="94">
                  <c:v>0.30480000000000002</c:v>
                </c:pt>
                <c:pt idx="95">
                  <c:v>0.32004000000000005</c:v>
                </c:pt>
                <c:pt idx="96">
                  <c:v>0.30480000000000002</c:v>
                </c:pt>
                <c:pt idx="97">
                  <c:v>0.30480000000000002</c:v>
                </c:pt>
                <c:pt idx="98">
                  <c:v>0.28955999999999998</c:v>
                </c:pt>
                <c:pt idx="99">
                  <c:v>0.28955999999999998</c:v>
                </c:pt>
                <c:pt idx="100">
                  <c:v>0.30480000000000002</c:v>
                </c:pt>
                <c:pt idx="101">
                  <c:v>0.30480000000000002</c:v>
                </c:pt>
                <c:pt idx="102">
                  <c:v>0.32004000000000005</c:v>
                </c:pt>
                <c:pt idx="103">
                  <c:v>0.33528000000000002</c:v>
                </c:pt>
                <c:pt idx="104">
                  <c:v>0.35052</c:v>
                </c:pt>
                <c:pt idx="105">
                  <c:v>0.35052</c:v>
                </c:pt>
                <c:pt idx="106">
                  <c:v>0.35052</c:v>
                </c:pt>
                <c:pt idx="107">
                  <c:v>0.33528000000000002</c:v>
                </c:pt>
                <c:pt idx="108">
                  <c:v>0.33528000000000002</c:v>
                </c:pt>
                <c:pt idx="109">
                  <c:v>0.32004000000000005</c:v>
                </c:pt>
                <c:pt idx="110">
                  <c:v>0.35052</c:v>
                </c:pt>
                <c:pt idx="111">
                  <c:v>0.36576000000000003</c:v>
                </c:pt>
                <c:pt idx="112">
                  <c:v>0.35052</c:v>
                </c:pt>
                <c:pt idx="113">
                  <c:v>0.35052</c:v>
                </c:pt>
                <c:pt idx="114">
                  <c:v>0.33528000000000002</c:v>
                </c:pt>
                <c:pt idx="115">
                  <c:v>0.36576000000000003</c:v>
                </c:pt>
                <c:pt idx="116">
                  <c:v>0.39624000000000004</c:v>
                </c:pt>
                <c:pt idx="117">
                  <c:v>0.38100000000000001</c:v>
                </c:pt>
                <c:pt idx="118">
                  <c:v>0.38100000000000001</c:v>
                </c:pt>
                <c:pt idx="119">
                  <c:v>0.36576000000000003</c:v>
                </c:pt>
                <c:pt idx="120">
                  <c:v>0.39624000000000004</c:v>
                </c:pt>
                <c:pt idx="121">
                  <c:v>0.41148000000000007</c:v>
                </c:pt>
                <c:pt idx="122">
                  <c:v>0.39624000000000004</c:v>
                </c:pt>
                <c:pt idx="123">
                  <c:v>0.41148000000000007</c:v>
                </c:pt>
                <c:pt idx="124">
                  <c:v>0.42671999999999999</c:v>
                </c:pt>
                <c:pt idx="125">
                  <c:v>0.42671999999999999</c:v>
                </c:pt>
                <c:pt idx="126">
                  <c:v>0.42671999999999999</c:v>
                </c:pt>
                <c:pt idx="127">
                  <c:v>0.42671999999999999</c:v>
                </c:pt>
                <c:pt idx="128">
                  <c:v>0.42671999999999999</c:v>
                </c:pt>
                <c:pt idx="129">
                  <c:v>0.45720000000000005</c:v>
                </c:pt>
                <c:pt idx="130">
                  <c:v>0.45720000000000005</c:v>
                </c:pt>
                <c:pt idx="131">
                  <c:v>0.48768000000000006</c:v>
                </c:pt>
                <c:pt idx="132">
                  <c:v>0.48768000000000006</c:v>
                </c:pt>
                <c:pt idx="133">
                  <c:v>0.51816000000000006</c:v>
                </c:pt>
                <c:pt idx="134">
                  <c:v>0.51816000000000006</c:v>
                </c:pt>
                <c:pt idx="135">
                  <c:v>0.54864000000000002</c:v>
                </c:pt>
                <c:pt idx="136">
                  <c:v>0.54864000000000002</c:v>
                </c:pt>
                <c:pt idx="137">
                  <c:v>0.60960000000000003</c:v>
                </c:pt>
                <c:pt idx="138">
                  <c:v>0.60960000000000003</c:v>
                </c:pt>
                <c:pt idx="139">
                  <c:v>0.57911999999999997</c:v>
                </c:pt>
                <c:pt idx="140">
                  <c:v>0.57911999999999997</c:v>
                </c:pt>
                <c:pt idx="141">
                  <c:v>0.64008000000000009</c:v>
                </c:pt>
                <c:pt idx="142">
                  <c:v>0.59436</c:v>
                </c:pt>
                <c:pt idx="143">
                  <c:v>0.57911999999999997</c:v>
                </c:pt>
                <c:pt idx="144">
                  <c:v>0.59436</c:v>
                </c:pt>
                <c:pt idx="145">
                  <c:v>0.60960000000000003</c:v>
                </c:pt>
                <c:pt idx="146">
                  <c:v>0.60960000000000003</c:v>
                </c:pt>
                <c:pt idx="147">
                  <c:v>0.54864000000000002</c:v>
                </c:pt>
                <c:pt idx="148">
                  <c:v>0.51816000000000006</c:v>
                </c:pt>
                <c:pt idx="149">
                  <c:v>0.45720000000000005</c:v>
                </c:pt>
                <c:pt idx="150">
                  <c:v>0.45720000000000005</c:v>
                </c:pt>
                <c:pt idx="151">
                  <c:v>0.45720000000000005</c:v>
                </c:pt>
                <c:pt idx="152">
                  <c:v>0.45720000000000005</c:v>
                </c:pt>
                <c:pt idx="153">
                  <c:v>0.45720000000000005</c:v>
                </c:pt>
                <c:pt idx="154">
                  <c:v>0.45720000000000005</c:v>
                </c:pt>
                <c:pt idx="155">
                  <c:v>0.45720000000000005</c:v>
                </c:pt>
                <c:pt idx="156">
                  <c:v>0.45720000000000005</c:v>
                </c:pt>
                <c:pt idx="157">
                  <c:v>0.54864000000000002</c:v>
                </c:pt>
                <c:pt idx="158">
                  <c:v>0.54864000000000002</c:v>
                </c:pt>
                <c:pt idx="159">
                  <c:v>0.57911999999999997</c:v>
                </c:pt>
                <c:pt idx="160">
                  <c:v>0.57911999999999997</c:v>
                </c:pt>
                <c:pt idx="161">
                  <c:v>0.60960000000000003</c:v>
                </c:pt>
                <c:pt idx="162">
                  <c:v>0.64008000000000009</c:v>
                </c:pt>
                <c:pt idx="163">
                  <c:v>0.64008000000000009</c:v>
                </c:pt>
                <c:pt idx="164">
                  <c:v>0.73152000000000006</c:v>
                </c:pt>
                <c:pt idx="165">
                  <c:v>0.76200000000000001</c:v>
                </c:pt>
                <c:pt idx="166">
                  <c:v>0.76200000000000001</c:v>
                </c:pt>
                <c:pt idx="167">
                  <c:v>0.76200000000000001</c:v>
                </c:pt>
                <c:pt idx="168">
                  <c:v>0.70104</c:v>
                </c:pt>
                <c:pt idx="169">
                  <c:v>0.60960000000000003</c:v>
                </c:pt>
                <c:pt idx="170">
                  <c:v>0.60960000000000003</c:v>
                </c:pt>
                <c:pt idx="171">
                  <c:v>0.59436</c:v>
                </c:pt>
                <c:pt idx="172">
                  <c:v>0.57911999999999997</c:v>
                </c:pt>
                <c:pt idx="173">
                  <c:v>0.57911999999999997</c:v>
                </c:pt>
                <c:pt idx="174">
                  <c:v>0.57911999999999997</c:v>
                </c:pt>
                <c:pt idx="175">
                  <c:v>0.64008000000000009</c:v>
                </c:pt>
                <c:pt idx="176">
                  <c:v>0.64008000000000009</c:v>
                </c:pt>
                <c:pt idx="177">
                  <c:v>0.76200000000000001</c:v>
                </c:pt>
                <c:pt idx="178">
                  <c:v>0.76200000000000001</c:v>
                </c:pt>
                <c:pt idx="179">
                  <c:v>0.76200000000000001</c:v>
                </c:pt>
                <c:pt idx="180">
                  <c:v>0.70104</c:v>
                </c:pt>
                <c:pt idx="181">
                  <c:v>0.70104</c:v>
                </c:pt>
                <c:pt idx="182">
                  <c:v>0.70104</c:v>
                </c:pt>
                <c:pt idx="183">
                  <c:v>0.68580000000000008</c:v>
                </c:pt>
                <c:pt idx="184">
                  <c:v>0.68580000000000008</c:v>
                </c:pt>
                <c:pt idx="185">
                  <c:v>0.70104</c:v>
                </c:pt>
                <c:pt idx="186">
                  <c:v>0.70104</c:v>
                </c:pt>
                <c:pt idx="187">
                  <c:v>0.68580000000000008</c:v>
                </c:pt>
                <c:pt idx="188">
                  <c:v>0.68580000000000008</c:v>
                </c:pt>
                <c:pt idx="189">
                  <c:v>0.70104</c:v>
                </c:pt>
                <c:pt idx="190">
                  <c:v>0.74676000000000009</c:v>
                </c:pt>
                <c:pt idx="191">
                  <c:v>0.74676000000000009</c:v>
                </c:pt>
                <c:pt idx="192">
                  <c:v>0.73152000000000006</c:v>
                </c:pt>
                <c:pt idx="193">
                  <c:v>0.73152000000000006</c:v>
                </c:pt>
                <c:pt idx="194">
                  <c:v>0.71628000000000003</c:v>
                </c:pt>
                <c:pt idx="195">
                  <c:v>0.71628000000000003</c:v>
                </c:pt>
                <c:pt idx="196">
                  <c:v>0.70104</c:v>
                </c:pt>
                <c:pt idx="197">
                  <c:v>0.71628000000000003</c:v>
                </c:pt>
                <c:pt idx="198">
                  <c:v>0.73152000000000006</c:v>
                </c:pt>
                <c:pt idx="199">
                  <c:v>0.74676000000000009</c:v>
                </c:pt>
                <c:pt idx="200">
                  <c:v>0.76200000000000001</c:v>
                </c:pt>
                <c:pt idx="201">
                  <c:v>0.76200000000000001</c:v>
                </c:pt>
                <c:pt idx="202">
                  <c:v>0.74676000000000009</c:v>
                </c:pt>
                <c:pt idx="203">
                  <c:v>0.74676000000000009</c:v>
                </c:pt>
                <c:pt idx="204">
                  <c:v>0.74676000000000009</c:v>
                </c:pt>
                <c:pt idx="205">
                  <c:v>0.73152000000000006</c:v>
                </c:pt>
                <c:pt idx="206">
                  <c:v>0.73152000000000006</c:v>
                </c:pt>
                <c:pt idx="207">
                  <c:v>0.71628000000000003</c:v>
                </c:pt>
                <c:pt idx="208">
                  <c:v>0.71628000000000003</c:v>
                </c:pt>
                <c:pt idx="209">
                  <c:v>0.70104</c:v>
                </c:pt>
                <c:pt idx="210">
                  <c:v>0.70104</c:v>
                </c:pt>
                <c:pt idx="211">
                  <c:v>0.68580000000000008</c:v>
                </c:pt>
                <c:pt idx="212">
                  <c:v>0.67056000000000004</c:v>
                </c:pt>
                <c:pt idx="213">
                  <c:v>0.68580000000000008</c:v>
                </c:pt>
                <c:pt idx="275">
                  <c:v>0.42671999999999999</c:v>
                </c:pt>
                <c:pt idx="276">
                  <c:v>0.42671999999999999</c:v>
                </c:pt>
                <c:pt idx="277">
                  <c:v>0.41148000000000007</c:v>
                </c:pt>
                <c:pt idx="278">
                  <c:v>0.41148000000000007</c:v>
                </c:pt>
                <c:pt idx="279">
                  <c:v>0.39624000000000004</c:v>
                </c:pt>
                <c:pt idx="280">
                  <c:v>0.38100000000000001</c:v>
                </c:pt>
                <c:pt idx="281">
                  <c:v>0.38100000000000001</c:v>
                </c:pt>
                <c:pt idx="282">
                  <c:v>0.36576000000000003</c:v>
                </c:pt>
                <c:pt idx="283">
                  <c:v>0.36576000000000003</c:v>
                </c:pt>
                <c:pt idx="284">
                  <c:v>0.35052</c:v>
                </c:pt>
                <c:pt idx="285">
                  <c:v>0.30480000000000002</c:v>
                </c:pt>
                <c:pt idx="286">
                  <c:v>0.28955999999999998</c:v>
                </c:pt>
                <c:pt idx="287">
                  <c:v>0.27432000000000001</c:v>
                </c:pt>
                <c:pt idx="288">
                  <c:v>0.27432000000000001</c:v>
                </c:pt>
                <c:pt idx="289">
                  <c:v>0.25908000000000003</c:v>
                </c:pt>
                <c:pt idx="290">
                  <c:v>0.25908000000000003</c:v>
                </c:pt>
                <c:pt idx="291">
                  <c:v>0.24384000000000003</c:v>
                </c:pt>
                <c:pt idx="292">
                  <c:v>0.24384000000000003</c:v>
                </c:pt>
                <c:pt idx="293">
                  <c:v>0.24384000000000003</c:v>
                </c:pt>
                <c:pt idx="294">
                  <c:v>0.24384000000000003</c:v>
                </c:pt>
                <c:pt idx="295">
                  <c:v>0.24384000000000003</c:v>
                </c:pt>
                <c:pt idx="296">
                  <c:v>0.24384000000000003</c:v>
                </c:pt>
                <c:pt idx="297">
                  <c:v>0.24384000000000003</c:v>
                </c:pt>
                <c:pt idx="298">
                  <c:v>0.22860000000000003</c:v>
                </c:pt>
                <c:pt idx="299">
                  <c:v>0.22860000000000003</c:v>
                </c:pt>
                <c:pt idx="300">
                  <c:v>0.22860000000000003</c:v>
                </c:pt>
                <c:pt idx="301">
                  <c:v>0.21335999999999999</c:v>
                </c:pt>
                <c:pt idx="302">
                  <c:v>0.21335999999999999</c:v>
                </c:pt>
                <c:pt idx="303">
                  <c:v>0.21335999999999999</c:v>
                </c:pt>
                <c:pt idx="304">
                  <c:v>0.21335999999999999</c:v>
                </c:pt>
                <c:pt idx="305">
                  <c:v>0.21335999999999999</c:v>
                </c:pt>
                <c:pt idx="335">
                  <c:v>0.18288000000000001</c:v>
                </c:pt>
                <c:pt idx="336">
                  <c:v>0.18288000000000001</c:v>
                </c:pt>
                <c:pt idx="337">
                  <c:v>0.18288000000000001</c:v>
                </c:pt>
                <c:pt idx="338">
                  <c:v>0.18288000000000001</c:v>
                </c:pt>
                <c:pt idx="339">
                  <c:v>0.18288000000000001</c:v>
                </c:pt>
                <c:pt idx="340">
                  <c:v>0.19812000000000002</c:v>
                </c:pt>
                <c:pt idx="341">
                  <c:v>0.19812000000000002</c:v>
                </c:pt>
                <c:pt idx="342">
                  <c:v>0.19812000000000002</c:v>
                </c:pt>
                <c:pt idx="343">
                  <c:v>0.19812000000000002</c:v>
                </c:pt>
                <c:pt idx="344">
                  <c:v>0.19812000000000002</c:v>
                </c:pt>
                <c:pt idx="345">
                  <c:v>0.19812000000000002</c:v>
                </c:pt>
                <c:pt idx="346">
                  <c:v>0.21335999999999999</c:v>
                </c:pt>
                <c:pt idx="347">
                  <c:v>0.21335999999999999</c:v>
                </c:pt>
                <c:pt idx="348">
                  <c:v>0.21335999999999999</c:v>
                </c:pt>
                <c:pt idx="349">
                  <c:v>0.21335999999999999</c:v>
                </c:pt>
                <c:pt idx="350">
                  <c:v>0.21335999999999999</c:v>
                </c:pt>
                <c:pt idx="351">
                  <c:v>0.19812000000000002</c:v>
                </c:pt>
                <c:pt idx="352">
                  <c:v>0.19812000000000002</c:v>
                </c:pt>
                <c:pt idx="353">
                  <c:v>0.19812000000000002</c:v>
                </c:pt>
                <c:pt idx="354">
                  <c:v>0.19812000000000002</c:v>
                </c:pt>
                <c:pt idx="355">
                  <c:v>0.19812000000000002</c:v>
                </c:pt>
                <c:pt idx="356">
                  <c:v>0.18288000000000001</c:v>
                </c:pt>
                <c:pt idx="357">
                  <c:v>0.18288000000000001</c:v>
                </c:pt>
                <c:pt idx="358">
                  <c:v>0.18288000000000001</c:v>
                </c:pt>
                <c:pt idx="359">
                  <c:v>0.18288000000000001</c:v>
                </c:pt>
                <c:pt idx="360">
                  <c:v>0.18288000000000001</c:v>
                </c:pt>
                <c:pt idx="361">
                  <c:v>0.19812000000000002</c:v>
                </c:pt>
                <c:pt idx="362">
                  <c:v>0.19812000000000002</c:v>
                </c:pt>
                <c:pt idx="363">
                  <c:v>0.21335999999999999</c:v>
                </c:pt>
                <c:pt idx="364">
                  <c:v>0.21335999999999999</c:v>
                </c:pt>
                <c:pt idx="365">
                  <c:v>0.21335999999999999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566848"/>
        <c:axId val="31659904"/>
      </c:lineChart>
      <c:dateAx>
        <c:axId val="31566848"/>
        <c:scaling>
          <c:orientation val="minMax"/>
          <c:min val="27515"/>
        </c:scaling>
        <c:delete val="0"/>
        <c:axPos val="b"/>
        <c:majorGridlines/>
        <c:minorGridlines/>
        <c:numFmt formatCode="dd/mm/yyyy;@" sourceLinked="1"/>
        <c:majorTickMark val="out"/>
        <c:minorTickMark val="none"/>
        <c:tickLblPos val="nextTo"/>
        <c:crossAx val="31659904"/>
        <c:crosses val="autoZero"/>
        <c:auto val="1"/>
        <c:lblOffset val="100"/>
        <c:baseTimeUnit val="days"/>
        <c:minorUnit val="6"/>
        <c:minorTimeUnit val="months"/>
      </c:dateAx>
      <c:valAx>
        <c:axId val="31659904"/>
        <c:scaling>
          <c:orientation val="minMax"/>
        </c:scaling>
        <c:delete val="0"/>
        <c:axPos val="l"/>
        <c:majorGridlines/>
        <c:numFmt formatCode="0.0" sourceLinked="0"/>
        <c:majorTickMark val="out"/>
        <c:minorTickMark val="none"/>
        <c:tickLblPos val="nextTo"/>
        <c:crossAx val="315668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Monthly Mean Water Level (</a:t>
            </a:r>
            <a:r>
              <a:rPr lang="en-US" baseline="0"/>
              <a:t>m)</a:t>
            </a:r>
            <a:endParaRPr lang="en-US" baseline="30000"/>
          </a:p>
        </c:rich>
      </c:tx>
      <c:layout>
        <c:manualLayout>
          <c:xMode val="edge"/>
          <c:yMode val="edge"/>
          <c:x val="0.23045007637710882"/>
          <c:y val="3.3177817755161418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4811784520420291E-2"/>
          <c:y val="0.20417833187518228"/>
          <c:w val="0.77560081048500862"/>
          <c:h val="0.66595290172061827"/>
        </c:manualLayout>
      </c:layout>
      <c:lineChart>
        <c:grouping val="standard"/>
        <c:varyColors val="0"/>
        <c:ser>
          <c:idx val="0"/>
          <c:order val="0"/>
          <c:tx>
            <c:strRef>
              <c:f>'Monthly Report'!$A$20</c:f>
              <c:strCache>
                <c:ptCount val="1"/>
                <c:pt idx="0">
                  <c:v>1975</c:v>
                </c:pt>
              </c:strCache>
            </c:strRef>
          </c:tx>
          <c:marker>
            <c:symbol val="none"/>
          </c:marker>
          <c:cat>
            <c:strRef>
              <c:f>'Monthly Report'!$B$19:$M$19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'Monthly Report'!$B$20:$M$20</c:f>
              <c:numCache>
                <c:formatCode>0.00</c:formatCode>
                <c:ptCount val="12"/>
                <c:pt idx="3">
                  <c:v>0.23571199999999995</c:v>
                </c:pt>
                <c:pt idx="4">
                  <c:v>0.25367225806451615</c:v>
                </c:pt>
                <c:pt idx="5">
                  <c:v>0.27939999999999998</c:v>
                </c:pt>
                <c:pt idx="6">
                  <c:v>0.33675483870967748</c:v>
                </c:pt>
                <c:pt idx="7">
                  <c:v>0.51176903225806458</c:v>
                </c:pt>
                <c:pt idx="8">
                  <c:v>0.63042799999999999</c:v>
                </c:pt>
                <c:pt idx="9">
                  <c:v>0.71726322580645163</c:v>
                </c:pt>
              </c:numCache>
            </c:numRef>
          </c:val>
          <c:smooth val="0"/>
        </c:ser>
        <c:ser>
          <c:idx val="6"/>
          <c:order val="1"/>
          <c:tx>
            <c:strRef>
              <c:f>'Monthly Report'!$A$21</c:f>
              <c:strCache>
                <c:ptCount val="1"/>
                <c:pt idx="0">
                  <c:v>1976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strRef>
              <c:f>'Monthly Report'!$B$19:$M$19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'Monthly Report'!$B$21:$M$21</c:f>
              <c:numCache>
                <c:formatCode>0.00</c:formatCode>
                <c:ptCount val="12"/>
                <c:pt idx="0">
                  <c:v>0.29152645161290314</c:v>
                </c:pt>
                <c:pt idx="2">
                  <c:v>0.19713677419354833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222208"/>
        <c:axId val="34149120"/>
      </c:lineChart>
      <c:catAx>
        <c:axId val="32222208"/>
        <c:scaling>
          <c:orientation val="minMax"/>
        </c:scaling>
        <c:delete val="0"/>
        <c:axPos val="b"/>
        <c:majorTickMark val="out"/>
        <c:minorTickMark val="none"/>
        <c:tickLblPos val="nextTo"/>
        <c:crossAx val="34149120"/>
        <c:crosses val="autoZero"/>
        <c:auto val="1"/>
        <c:lblAlgn val="ctr"/>
        <c:lblOffset val="100"/>
        <c:noMultiLvlLbl val="0"/>
      </c:catAx>
      <c:valAx>
        <c:axId val="34149120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32222208"/>
        <c:crosses val="autoZero"/>
        <c:crossBetween val="between"/>
      </c:valAx>
    </c:plotArea>
    <c:legend>
      <c:legendPos val="r"/>
      <c:layout/>
      <c:overlay val="0"/>
    </c:legend>
    <c:plotVisOnly val="1"/>
    <c:dispBlanksAs val="span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Mean</a:t>
            </a:r>
            <a:r>
              <a:rPr lang="en-US" baseline="0"/>
              <a:t> Daily Water Level (m)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DailyData!$E$45:$E$46</c:f>
              <c:strCache>
                <c:ptCount val="1"/>
                <c:pt idx="0">
                  <c:v>Daily Data Water Level (m)</c:v>
                </c:pt>
              </c:strCache>
            </c:strRef>
          </c:tx>
          <c:marker>
            <c:symbol val="none"/>
          </c:marker>
          <c:cat>
            <c:numRef>
              <c:f>DailyData!$A$47:$A$412</c:f>
              <c:numCache>
                <c:formatCode>dd/mm/yyyy;@</c:formatCode>
                <c:ptCount val="366"/>
                <c:pt idx="0">
                  <c:v>27485</c:v>
                </c:pt>
                <c:pt idx="1">
                  <c:v>27486</c:v>
                </c:pt>
                <c:pt idx="2">
                  <c:v>27487</c:v>
                </c:pt>
                <c:pt idx="3">
                  <c:v>27488</c:v>
                </c:pt>
                <c:pt idx="4">
                  <c:v>27489</c:v>
                </c:pt>
                <c:pt idx="5">
                  <c:v>27490</c:v>
                </c:pt>
                <c:pt idx="6">
                  <c:v>27491</c:v>
                </c:pt>
                <c:pt idx="7">
                  <c:v>27492</c:v>
                </c:pt>
                <c:pt idx="8">
                  <c:v>27493</c:v>
                </c:pt>
                <c:pt idx="9">
                  <c:v>27494</c:v>
                </c:pt>
                <c:pt idx="10">
                  <c:v>27495</c:v>
                </c:pt>
                <c:pt idx="11">
                  <c:v>27496</c:v>
                </c:pt>
                <c:pt idx="12">
                  <c:v>27497</c:v>
                </c:pt>
                <c:pt idx="13">
                  <c:v>27498</c:v>
                </c:pt>
                <c:pt idx="14">
                  <c:v>27499</c:v>
                </c:pt>
                <c:pt idx="15">
                  <c:v>27500</c:v>
                </c:pt>
                <c:pt idx="16">
                  <c:v>27501</c:v>
                </c:pt>
                <c:pt idx="17">
                  <c:v>27502</c:v>
                </c:pt>
                <c:pt idx="18">
                  <c:v>27503</c:v>
                </c:pt>
                <c:pt idx="19">
                  <c:v>27504</c:v>
                </c:pt>
                <c:pt idx="20">
                  <c:v>27505</c:v>
                </c:pt>
                <c:pt idx="21">
                  <c:v>27506</c:v>
                </c:pt>
                <c:pt idx="22">
                  <c:v>27507</c:v>
                </c:pt>
                <c:pt idx="23">
                  <c:v>27508</c:v>
                </c:pt>
                <c:pt idx="24">
                  <c:v>27509</c:v>
                </c:pt>
                <c:pt idx="25">
                  <c:v>27510</c:v>
                </c:pt>
                <c:pt idx="26">
                  <c:v>27511</c:v>
                </c:pt>
                <c:pt idx="27">
                  <c:v>27512</c:v>
                </c:pt>
                <c:pt idx="28">
                  <c:v>27513</c:v>
                </c:pt>
                <c:pt idx="29">
                  <c:v>27514</c:v>
                </c:pt>
                <c:pt idx="30">
                  <c:v>27515</c:v>
                </c:pt>
                <c:pt idx="31">
                  <c:v>27516</c:v>
                </c:pt>
                <c:pt idx="32">
                  <c:v>27517</c:v>
                </c:pt>
                <c:pt idx="33">
                  <c:v>27518</c:v>
                </c:pt>
                <c:pt idx="34">
                  <c:v>27519</c:v>
                </c:pt>
                <c:pt idx="35">
                  <c:v>27520</c:v>
                </c:pt>
                <c:pt idx="36">
                  <c:v>27521</c:v>
                </c:pt>
                <c:pt idx="37">
                  <c:v>27522</c:v>
                </c:pt>
                <c:pt idx="38">
                  <c:v>27523</c:v>
                </c:pt>
                <c:pt idx="39">
                  <c:v>27524</c:v>
                </c:pt>
                <c:pt idx="40">
                  <c:v>27525</c:v>
                </c:pt>
                <c:pt idx="41">
                  <c:v>27526</c:v>
                </c:pt>
                <c:pt idx="42">
                  <c:v>27527</c:v>
                </c:pt>
                <c:pt idx="43">
                  <c:v>27528</c:v>
                </c:pt>
                <c:pt idx="44">
                  <c:v>27529</c:v>
                </c:pt>
                <c:pt idx="45">
                  <c:v>27530</c:v>
                </c:pt>
                <c:pt idx="46">
                  <c:v>27531</c:v>
                </c:pt>
                <c:pt idx="47">
                  <c:v>27532</c:v>
                </c:pt>
                <c:pt idx="48">
                  <c:v>27533</c:v>
                </c:pt>
                <c:pt idx="49">
                  <c:v>27534</c:v>
                </c:pt>
                <c:pt idx="50">
                  <c:v>27535</c:v>
                </c:pt>
                <c:pt idx="51">
                  <c:v>27536</c:v>
                </c:pt>
                <c:pt idx="52">
                  <c:v>27537</c:v>
                </c:pt>
                <c:pt idx="53">
                  <c:v>27538</c:v>
                </c:pt>
                <c:pt idx="54">
                  <c:v>27539</c:v>
                </c:pt>
                <c:pt idx="55">
                  <c:v>27540</c:v>
                </c:pt>
                <c:pt idx="56">
                  <c:v>27541</c:v>
                </c:pt>
                <c:pt idx="57">
                  <c:v>27542</c:v>
                </c:pt>
                <c:pt idx="58">
                  <c:v>27543</c:v>
                </c:pt>
                <c:pt idx="59">
                  <c:v>27544</c:v>
                </c:pt>
                <c:pt idx="60">
                  <c:v>27545</c:v>
                </c:pt>
                <c:pt idx="61">
                  <c:v>27546</c:v>
                </c:pt>
                <c:pt idx="62">
                  <c:v>27547</c:v>
                </c:pt>
                <c:pt idx="63">
                  <c:v>27548</c:v>
                </c:pt>
                <c:pt idx="64">
                  <c:v>27549</c:v>
                </c:pt>
                <c:pt idx="65">
                  <c:v>27550</c:v>
                </c:pt>
                <c:pt idx="66">
                  <c:v>27551</c:v>
                </c:pt>
                <c:pt idx="67">
                  <c:v>27552</c:v>
                </c:pt>
                <c:pt idx="68">
                  <c:v>27553</c:v>
                </c:pt>
                <c:pt idx="69">
                  <c:v>27554</c:v>
                </c:pt>
                <c:pt idx="70">
                  <c:v>27555</c:v>
                </c:pt>
                <c:pt idx="71">
                  <c:v>27556</c:v>
                </c:pt>
                <c:pt idx="72">
                  <c:v>27557</c:v>
                </c:pt>
                <c:pt idx="73">
                  <c:v>27558</c:v>
                </c:pt>
                <c:pt idx="74">
                  <c:v>27559</c:v>
                </c:pt>
                <c:pt idx="75">
                  <c:v>27560</c:v>
                </c:pt>
                <c:pt idx="76">
                  <c:v>27561</c:v>
                </c:pt>
                <c:pt idx="77">
                  <c:v>27562</c:v>
                </c:pt>
                <c:pt idx="78">
                  <c:v>27563</c:v>
                </c:pt>
                <c:pt idx="79">
                  <c:v>27564</c:v>
                </c:pt>
                <c:pt idx="80">
                  <c:v>27565</c:v>
                </c:pt>
                <c:pt idx="81">
                  <c:v>27566</c:v>
                </c:pt>
                <c:pt idx="82">
                  <c:v>27567</c:v>
                </c:pt>
                <c:pt idx="83">
                  <c:v>27568</c:v>
                </c:pt>
                <c:pt idx="84">
                  <c:v>27569</c:v>
                </c:pt>
                <c:pt idx="85">
                  <c:v>27570</c:v>
                </c:pt>
                <c:pt idx="86">
                  <c:v>27571</c:v>
                </c:pt>
                <c:pt idx="87">
                  <c:v>27572</c:v>
                </c:pt>
                <c:pt idx="88">
                  <c:v>27573</c:v>
                </c:pt>
                <c:pt idx="89">
                  <c:v>27574</c:v>
                </c:pt>
                <c:pt idx="90">
                  <c:v>27575</c:v>
                </c:pt>
                <c:pt idx="91">
                  <c:v>27576</c:v>
                </c:pt>
                <c:pt idx="92">
                  <c:v>27577</c:v>
                </c:pt>
                <c:pt idx="93">
                  <c:v>27578</c:v>
                </c:pt>
                <c:pt idx="94">
                  <c:v>27579</c:v>
                </c:pt>
                <c:pt idx="95">
                  <c:v>27580</c:v>
                </c:pt>
                <c:pt idx="96">
                  <c:v>27581</c:v>
                </c:pt>
                <c:pt idx="97">
                  <c:v>27582</c:v>
                </c:pt>
                <c:pt idx="98">
                  <c:v>27583</c:v>
                </c:pt>
                <c:pt idx="99">
                  <c:v>27584</c:v>
                </c:pt>
                <c:pt idx="100">
                  <c:v>27585</c:v>
                </c:pt>
                <c:pt idx="101">
                  <c:v>27586</c:v>
                </c:pt>
                <c:pt idx="102">
                  <c:v>27587</c:v>
                </c:pt>
                <c:pt idx="103">
                  <c:v>27588</c:v>
                </c:pt>
                <c:pt idx="104">
                  <c:v>27589</c:v>
                </c:pt>
                <c:pt idx="105">
                  <c:v>27590</c:v>
                </c:pt>
                <c:pt idx="106">
                  <c:v>27591</c:v>
                </c:pt>
                <c:pt idx="107">
                  <c:v>27592</c:v>
                </c:pt>
                <c:pt idx="108">
                  <c:v>27593</c:v>
                </c:pt>
                <c:pt idx="109">
                  <c:v>27594</c:v>
                </c:pt>
                <c:pt idx="110">
                  <c:v>27595</c:v>
                </c:pt>
                <c:pt idx="111">
                  <c:v>27596</c:v>
                </c:pt>
                <c:pt idx="112">
                  <c:v>27597</c:v>
                </c:pt>
                <c:pt idx="113">
                  <c:v>27598</c:v>
                </c:pt>
                <c:pt idx="114">
                  <c:v>27599</c:v>
                </c:pt>
                <c:pt idx="115">
                  <c:v>27600</c:v>
                </c:pt>
                <c:pt idx="116">
                  <c:v>27601</c:v>
                </c:pt>
                <c:pt idx="117">
                  <c:v>27602</c:v>
                </c:pt>
                <c:pt idx="118">
                  <c:v>27603</c:v>
                </c:pt>
                <c:pt idx="119">
                  <c:v>27604</c:v>
                </c:pt>
                <c:pt idx="120">
                  <c:v>27605</c:v>
                </c:pt>
                <c:pt idx="121">
                  <c:v>27606</c:v>
                </c:pt>
                <c:pt idx="122">
                  <c:v>27607</c:v>
                </c:pt>
                <c:pt idx="123">
                  <c:v>27608</c:v>
                </c:pt>
                <c:pt idx="124">
                  <c:v>27609</c:v>
                </c:pt>
                <c:pt idx="125">
                  <c:v>27610</c:v>
                </c:pt>
                <c:pt idx="126">
                  <c:v>27611</c:v>
                </c:pt>
                <c:pt idx="127">
                  <c:v>27612</c:v>
                </c:pt>
                <c:pt idx="128">
                  <c:v>27613</c:v>
                </c:pt>
                <c:pt idx="129">
                  <c:v>27614</c:v>
                </c:pt>
                <c:pt idx="130">
                  <c:v>27615</c:v>
                </c:pt>
                <c:pt idx="131">
                  <c:v>27616</c:v>
                </c:pt>
                <c:pt idx="132">
                  <c:v>27617</c:v>
                </c:pt>
                <c:pt idx="133">
                  <c:v>27618</c:v>
                </c:pt>
                <c:pt idx="134">
                  <c:v>27619</c:v>
                </c:pt>
                <c:pt idx="135">
                  <c:v>27620</c:v>
                </c:pt>
                <c:pt idx="136">
                  <c:v>27621</c:v>
                </c:pt>
                <c:pt idx="137">
                  <c:v>27622</c:v>
                </c:pt>
                <c:pt idx="138">
                  <c:v>27623</c:v>
                </c:pt>
                <c:pt idx="139">
                  <c:v>27624</c:v>
                </c:pt>
                <c:pt idx="140">
                  <c:v>27625</c:v>
                </c:pt>
                <c:pt idx="141">
                  <c:v>27626</c:v>
                </c:pt>
                <c:pt idx="142">
                  <c:v>27627</c:v>
                </c:pt>
                <c:pt idx="143">
                  <c:v>27628</c:v>
                </c:pt>
                <c:pt idx="144">
                  <c:v>27629</c:v>
                </c:pt>
                <c:pt idx="145">
                  <c:v>27630</c:v>
                </c:pt>
                <c:pt idx="146">
                  <c:v>27631</c:v>
                </c:pt>
                <c:pt idx="147">
                  <c:v>27632</c:v>
                </c:pt>
                <c:pt idx="148">
                  <c:v>27633</c:v>
                </c:pt>
                <c:pt idx="149">
                  <c:v>27634</c:v>
                </c:pt>
                <c:pt idx="150">
                  <c:v>27635</c:v>
                </c:pt>
                <c:pt idx="151">
                  <c:v>27636</c:v>
                </c:pt>
                <c:pt idx="152">
                  <c:v>27637</c:v>
                </c:pt>
                <c:pt idx="153">
                  <c:v>27638</c:v>
                </c:pt>
                <c:pt idx="154">
                  <c:v>27639</c:v>
                </c:pt>
                <c:pt idx="155">
                  <c:v>27640</c:v>
                </c:pt>
                <c:pt idx="156">
                  <c:v>27641</c:v>
                </c:pt>
                <c:pt idx="157">
                  <c:v>27642</c:v>
                </c:pt>
                <c:pt idx="158">
                  <c:v>27643</c:v>
                </c:pt>
                <c:pt idx="159">
                  <c:v>27644</c:v>
                </c:pt>
                <c:pt idx="160">
                  <c:v>27645</c:v>
                </c:pt>
                <c:pt idx="161">
                  <c:v>27646</c:v>
                </c:pt>
                <c:pt idx="162">
                  <c:v>27647</c:v>
                </c:pt>
                <c:pt idx="163">
                  <c:v>27648</c:v>
                </c:pt>
                <c:pt idx="164">
                  <c:v>27649</c:v>
                </c:pt>
                <c:pt idx="165">
                  <c:v>27650</c:v>
                </c:pt>
                <c:pt idx="166">
                  <c:v>27651</c:v>
                </c:pt>
                <c:pt idx="167">
                  <c:v>27652</c:v>
                </c:pt>
                <c:pt idx="168">
                  <c:v>27653</c:v>
                </c:pt>
                <c:pt idx="169">
                  <c:v>27654</c:v>
                </c:pt>
                <c:pt idx="170">
                  <c:v>27655</c:v>
                </c:pt>
                <c:pt idx="171">
                  <c:v>27656</c:v>
                </c:pt>
                <c:pt idx="172">
                  <c:v>27657</c:v>
                </c:pt>
                <c:pt idx="173">
                  <c:v>27658</c:v>
                </c:pt>
                <c:pt idx="174">
                  <c:v>27659</c:v>
                </c:pt>
                <c:pt idx="175">
                  <c:v>27660</c:v>
                </c:pt>
                <c:pt idx="176">
                  <c:v>27661</c:v>
                </c:pt>
                <c:pt idx="177">
                  <c:v>27662</c:v>
                </c:pt>
                <c:pt idx="178">
                  <c:v>27663</c:v>
                </c:pt>
                <c:pt idx="179">
                  <c:v>27664</c:v>
                </c:pt>
                <c:pt idx="180">
                  <c:v>27665</c:v>
                </c:pt>
                <c:pt idx="181">
                  <c:v>27666</c:v>
                </c:pt>
                <c:pt idx="182">
                  <c:v>27667</c:v>
                </c:pt>
                <c:pt idx="183">
                  <c:v>27668</c:v>
                </c:pt>
                <c:pt idx="184">
                  <c:v>27669</c:v>
                </c:pt>
                <c:pt idx="185">
                  <c:v>27670</c:v>
                </c:pt>
                <c:pt idx="186">
                  <c:v>27671</c:v>
                </c:pt>
                <c:pt idx="187">
                  <c:v>27672</c:v>
                </c:pt>
                <c:pt idx="188">
                  <c:v>27673</c:v>
                </c:pt>
                <c:pt idx="189">
                  <c:v>27674</c:v>
                </c:pt>
                <c:pt idx="190">
                  <c:v>27675</c:v>
                </c:pt>
                <c:pt idx="191">
                  <c:v>27676</c:v>
                </c:pt>
                <c:pt idx="192">
                  <c:v>27677</c:v>
                </c:pt>
                <c:pt idx="193">
                  <c:v>27678</c:v>
                </c:pt>
                <c:pt idx="194">
                  <c:v>27679</c:v>
                </c:pt>
                <c:pt idx="195">
                  <c:v>27680</c:v>
                </c:pt>
                <c:pt idx="196">
                  <c:v>27681</c:v>
                </c:pt>
                <c:pt idx="197">
                  <c:v>27682</c:v>
                </c:pt>
                <c:pt idx="198">
                  <c:v>27683</c:v>
                </c:pt>
                <c:pt idx="199">
                  <c:v>27684</c:v>
                </c:pt>
                <c:pt idx="200">
                  <c:v>27685</c:v>
                </c:pt>
                <c:pt idx="201">
                  <c:v>27686</c:v>
                </c:pt>
                <c:pt idx="202">
                  <c:v>27687</c:v>
                </c:pt>
                <c:pt idx="203">
                  <c:v>27688</c:v>
                </c:pt>
                <c:pt idx="204">
                  <c:v>27689</c:v>
                </c:pt>
                <c:pt idx="205">
                  <c:v>27690</c:v>
                </c:pt>
                <c:pt idx="206">
                  <c:v>27691</c:v>
                </c:pt>
                <c:pt idx="207">
                  <c:v>27692</c:v>
                </c:pt>
                <c:pt idx="208">
                  <c:v>27693</c:v>
                </c:pt>
                <c:pt idx="209">
                  <c:v>27694</c:v>
                </c:pt>
                <c:pt idx="210">
                  <c:v>27695</c:v>
                </c:pt>
                <c:pt idx="211">
                  <c:v>27696</c:v>
                </c:pt>
                <c:pt idx="212">
                  <c:v>27697</c:v>
                </c:pt>
                <c:pt idx="213">
                  <c:v>27698</c:v>
                </c:pt>
                <c:pt idx="214">
                  <c:v>27699</c:v>
                </c:pt>
                <c:pt idx="215">
                  <c:v>27700</c:v>
                </c:pt>
                <c:pt idx="216">
                  <c:v>27701</c:v>
                </c:pt>
                <c:pt idx="217">
                  <c:v>27702</c:v>
                </c:pt>
                <c:pt idx="218">
                  <c:v>27703</c:v>
                </c:pt>
                <c:pt idx="219">
                  <c:v>27704</c:v>
                </c:pt>
                <c:pt idx="220">
                  <c:v>27705</c:v>
                </c:pt>
                <c:pt idx="221">
                  <c:v>27706</c:v>
                </c:pt>
                <c:pt idx="222">
                  <c:v>27707</c:v>
                </c:pt>
                <c:pt idx="223">
                  <c:v>27708</c:v>
                </c:pt>
                <c:pt idx="224">
                  <c:v>27709</c:v>
                </c:pt>
                <c:pt idx="225">
                  <c:v>27710</c:v>
                </c:pt>
                <c:pt idx="226">
                  <c:v>27711</c:v>
                </c:pt>
                <c:pt idx="227">
                  <c:v>27712</c:v>
                </c:pt>
                <c:pt idx="228">
                  <c:v>27713</c:v>
                </c:pt>
                <c:pt idx="229">
                  <c:v>27714</c:v>
                </c:pt>
                <c:pt idx="230">
                  <c:v>27715</c:v>
                </c:pt>
                <c:pt idx="231">
                  <c:v>27716</c:v>
                </c:pt>
                <c:pt idx="232">
                  <c:v>27717</c:v>
                </c:pt>
                <c:pt idx="233">
                  <c:v>27718</c:v>
                </c:pt>
                <c:pt idx="234">
                  <c:v>27719</c:v>
                </c:pt>
                <c:pt idx="235">
                  <c:v>27720</c:v>
                </c:pt>
                <c:pt idx="236">
                  <c:v>27721</c:v>
                </c:pt>
                <c:pt idx="237">
                  <c:v>27722</c:v>
                </c:pt>
                <c:pt idx="238">
                  <c:v>27723</c:v>
                </c:pt>
                <c:pt idx="239">
                  <c:v>27724</c:v>
                </c:pt>
                <c:pt idx="240">
                  <c:v>27725</c:v>
                </c:pt>
                <c:pt idx="241">
                  <c:v>27726</c:v>
                </c:pt>
                <c:pt idx="242">
                  <c:v>27727</c:v>
                </c:pt>
                <c:pt idx="243">
                  <c:v>27728</c:v>
                </c:pt>
                <c:pt idx="244">
                  <c:v>27729</c:v>
                </c:pt>
                <c:pt idx="245">
                  <c:v>27730</c:v>
                </c:pt>
                <c:pt idx="246">
                  <c:v>27731</c:v>
                </c:pt>
                <c:pt idx="247">
                  <c:v>27732</c:v>
                </c:pt>
                <c:pt idx="248">
                  <c:v>27733</c:v>
                </c:pt>
                <c:pt idx="249">
                  <c:v>27734</c:v>
                </c:pt>
                <c:pt idx="250">
                  <c:v>27735</c:v>
                </c:pt>
                <c:pt idx="251">
                  <c:v>27736</c:v>
                </c:pt>
                <c:pt idx="252">
                  <c:v>27737</c:v>
                </c:pt>
                <c:pt idx="253">
                  <c:v>27738</c:v>
                </c:pt>
                <c:pt idx="254">
                  <c:v>27739</c:v>
                </c:pt>
                <c:pt idx="255">
                  <c:v>27740</c:v>
                </c:pt>
                <c:pt idx="256">
                  <c:v>27741</c:v>
                </c:pt>
                <c:pt idx="257">
                  <c:v>27742</c:v>
                </c:pt>
                <c:pt idx="258">
                  <c:v>27743</c:v>
                </c:pt>
                <c:pt idx="259">
                  <c:v>27744</c:v>
                </c:pt>
                <c:pt idx="260">
                  <c:v>27745</c:v>
                </c:pt>
                <c:pt idx="261">
                  <c:v>27746</c:v>
                </c:pt>
                <c:pt idx="262">
                  <c:v>27747</c:v>
                </c:pt>
                <c:pt idx="263">
                  <c:v>27748</c:v>
                </c:pt>
                <c:pt idx="264">
                  <c:v>27749</c:v>
                </c:pt>
                <c:pt idx="265">
                  <c:v>27750</c:v>
                </c:pt>
                <c:pt idx="266">
                  <c:v>27751</c:v>
                </c:pt>
                <c:pt idx="267">
                  <c:v>27752</c:v>
                </c:pt>
                <c:pt idx="268">
                  <c:v>27753</c:v>
                </c:pt>
                <c:pt idx="269">
                  <c:v>27754</c:v>
                </c:pt>
                <c:pt idx="270">
                  <c:v>27755</c:v>
                </c:pt>
                <c:pt idx="271">
                  <c:v>27756</c:v>
                </c:pt>
                <c:pt idx="272">
                  <c:v>27757</c:v>
                </c:pt>
                <c:pt idx="273">
                  <c:v>27758</c:v>
                </c:pt>
                <c:pt idx="274">
                  <c:v>27759</c:v>
                </c:pt>
                <c:pt idx="275">
                  <c:v>27760</c:v>
                </c:pt>
                <c:pt idx="276">
                  <c:v>27761</c:v>
                </c:pt>
                <c:pt idx="277">
                  <c:v>27762</c:v>
                </c:pt>
                <c:pt idx="278">
                  <c:v>27763</c:v>
                </c:pt>
                <c:pt idx="279">
                  <c:v>27764</c:v>
                </c:pt>
                <c:pt idx="280">
                  <c:v>27765</c:v>
                </c:pt>
                <c:pt idx="281">
                  <c:v>27766</c:v>
                </c:pt>
                <c:pt idx="282">
                  <c:v>27767</c:v>
                </c:pt>
                <c:pt idx="283">
                  <c:v>27768</c:v>
                </c:pt>
                <c:pt idx="284">
                  <c:v>27769</c:v>
                </c:pt>
                <c:pt idx="285">
                  <c:v>27770</c:v>
                </c:pt>
                <c:pt idx="286">
                  <c:v>27771</c:v>
                </c:pt>
                <c:pt idx="287">
                  <c:v>27772</c:v>
                </c:pt>
                <c:pt idx="288">
                  <c:v>27773</c:v>
                </c:pt>
                <c:pt idx="289">
                  <c:v>27774</c:v>
                </c:pt>
                <c:pt idx="290">
                  <c:v>27775</c:v>
                </c:pt>
                <c:pt idx="291">
                  <c:v>27776</c:v>
                </c:pt>
                <c:pt idx="292">
                  <c:v>27777</c:v>
                </c:pt>
                <c:pt idx="293">
                  <c:v>27778</c:v>
                </c:pt>
                <c:pt idx="294">
                  <c:v>27779</c:v>
                </c:pt>
                <c:pt idx="295">
                  <c:v>27780</c:v>
                </c:pt>
                <c:pt idx="296">
                  <c:v>27781</c:v>
                </c:pt>
                <c:pt idx="297">
                  <c:v>27782</c:v>
                </c:pt>
                <c:pt idx="298">
                  <c:v>27783</c:v>
                </c:pt>
                <c:pt idx="299">
                  <c:v>27784</c:v>
                </c:pt>
                <c:pt idx="300">
                  <c:v>27785</c:v>
                </c:pt>
                <c:pt idx="301">
                  <c:v>27786</c:v>
                </c:pt>
                <c:pt idx="302">
                  <c:v>27787</c:v>
                </c:pt>
                <c:pt idx="303">
                  <c:v>27788</c:v>
                </c:pt>
                <c:pt idx="304">
                  <c:v>27789</c:v>
                </c:pt>
                <c:pt idx="305">
                  <c:v>27790</c:v>
                </c:pt>
                <c:pt idx="306">
                  <c:v>27791</c:v>
                </c:pt>
                <c:pt idx="307">
                  <c:v>27792</c:v>
                </c:pt>
                <c:pt idx="308">
                  <c:v>27793</c:v>
                </c:pt>
                <c:pt idx="309">
                  <c:v>27794</c:v>
                </c:pt>
                <c:pt idx="310">
                  <c:v>27795</c:v>
                </c:pt>
                <c:pt idx="311">
                  <c:v>27796</c:v>
                </c:pt>
                <c:pt idx="312">
                  <c:v>27797</c:v>
                </c:pt>
                <c:pt idx="313">
                  <c:v>27798</c:v>
                </c:pt>
                <c:pt idx="314">
                  <c:v>27799</c:v>
                </c:pt>
                <c:pt idx="315">
                  <c:v>27800</c:v>
                </c:pt>
                <c:pt idx="316">
                  <c:v>27801</c:v>
                </c:pt>
                <c:pt idx="317">
                  <c:v>27802</c:v>
                </c:pt>
                <c:pt idx="318">
                  <c:v>27803</c:v>
                </c:pt>
                <c:pt idx="319">
                  <c:v>27804</c:v>
                </c:pt>
                <c:pt idx="320">
                  <c:v>27805</c:v>
                </c:pt>
                <c:pt idx="321">
                  <c:v>27806</c:v>
                </c:pt>
                <c:pt idx="322">
                  <c:v>27807</c:v>
                </c:pt>
                <c:pt idx="323">
                  <c:v>27808</c:v>
                </c:pt>
                <c:pt idx="324">
                  <c:v>27809</c:v>
                </c:pt>
                <c:pt idx="325">
                  <c:v>27810</c:v>
                </c:pt>
                <c:pt idx="326">
                  <c:v>27811</c:v>
                </c:pt>
                <c:pt idx="327">
                  <c:v>27812</c:v>
                </c:pt>
                <c:pt idx="328">
                  <c:v>27813</c:v>
                </c:pt>
                <c:pt idx="329">
                  <c:v>27814</c:v>
                </c:pt>
                <c:pt idx="330">
                  <c:v>27815</c:v>
                </c:pt>
                <c:pt idx="331">
                  <c:v>27816</c:v>
                </c:pt>
                <c:pt idx="332">
                  <c:v>27817</c:v>
                </c:pt>
                <c:pt idx="333">
                  <c:v>27818</c:v>
                </c:pt>
                <c:pt idx="334">
                  <c:v>27819</c:v>
                </c:pt>
                <c:pt idx="335">
                  <c:v>27820</c:v>
                </c:pt>
                <c:pt idx="336">
                  <c:v>27821</c:v>
                </c:pt>
                <c:pt idx="337">
                  <c:v>27822</c:v>
                </c:pt>
                <c:pt idx="338">
                  <c:v>27823</c:v>
                </c:pt>
                <c:pt idx="339">
                  <c:v>27824</c:v>
                </c:pt>
                <c:pt idx="340">
                  <c:v>27825</c:v>
                </c:pt>
                <c:pt idx="341">
                  <c:v>27826</c:v>
                </c:pt>
                <c:pt idx="342">
                  <c:v>27827</c:v>
                </c:pt>
                <c:pt idx="343">
                  <c:v>27828</c:v>
                </c:pt>
                <c:pt idx="344">
                  <c:v>27829</c:v>
                </c:pt>
                <c:pt idx="345">
                  <c:v>27830</c:v>
                </c:pt>
                <c:pt idx="346">
                  <c:v>27831</c:v>
                </c:pt>
                <c:pt idx="347">
                  <c:v>27832</c:v>
                </c:pt>
                <c:pt idx="348">
                  <c:v>27833</c:v>
                </c:pt>
                <c:pt idx="349">
                  <c:v>27834</c:v>
                </c:pt>
                <c:pt idx="350">
                  <c:v>27835</c:v>
                </c:pt>
                <c:pt idx="351">
                  <c:v>27836</c:v>
                </c:pt>
                <c:pt idx="352">
                  <c:v>27837</c:v>
                </c:pt>
                <c:pt idx="353">
                  <c:v>27838</c:v>
                </c:pt>
                <c:pt idx="354">
                  <c:v>27839</c:v>
                </c:pt>
                <c:pt idx="355">
                  <c:v>27840</c:v>
                </c:pt>
                <c:pt idx="356">
                  <c:v>27841</c:v>
                </c:pt>
                <c:pt idx="357">
                  <c:v>27842</c:v>
                </c:pt>
                <c:pt idx="358">
                  <c:v>27843</c:v>
                </c:pt>
                <c:pt idx="359">
                  <c:v>27844</c:v>
                </c:pt>
                <c:pt idx="360">
                  <c:v>27845</c:v>
                </c:pt>
                <c:pt idx="361">
                  <c:v>27846</c:v>
                </c:pt>
                <c:pt idx="362">
                  <c:v>27847</c:v>
                </c:pt>
                <c:pt idx="363">
                  <c:v>27848</c:v>
                </c:pt>
                <c:pt idx="364">
                  <c:v>27849</c:v>
                </c:pt>
                <c:pt idx="365">
                  <c:v>27850</c:v>
                </c:pt>
              </c:numCache>
            </c:numRef>
          </c:cat>
          <c:val>
            <c:numRef>
              <c:f>DailyData!$E$47:$E$412</c:f>
              <c:numCache>
                <c:formatCode>0.00</c:formatCode>
                <c:ptCount val="366"/>
                <c:pt idx="0">
                  <c:v>0.21335999999999999</c:v>
                </c:pt>
                <c:pt idx="1">
                  <c:v>0.22860000000000003</c:v>
                </c:pt>
                <c:pt idx="2">
                  <c:v>0.24384000000000003</c:v>
                </c:pt>
                <c:pt idx="3">
                  <c:v>0.24384000000000003</c:v>
                </c:pt>
                <c:pt idx="4">
                  <c:v>0.24384000000000003</c:v>
                </c:pt>
                <c:pt idx="5">
                  <c:v>0.22860000000000003</c:v>
                </c:pt>
                <c:pt idx="6">
                  <c:v>0.22860000000000003</c:v>
                </c:pt>
                <c:pt idx="7">
                  <c:v>0.21335999999999999</c:v>
                </c:pt>
                <c:pt idx="8">
                  <c:v>0.21335999999999999</c:v>
                </c:pt>
                <c:pt idx="9">
                  <c:v>0.22860000000000003</c:v>
                </c:pt>
                <c:pt idx="10">
                  <c:v>0.22860000000000003</c:v>
                </c:pt>
                <c:pt idx="11">
                  <c:v>0.24384000000000003</c:v>
                </c:pt>
                <c:pt idx="12">
                  <c:v>0.24384000000000003</c:v>
                </c:pt>
                <c:pt idx="13">
                  <c:v>0.24384000000000003</c:v>
                </c:pt>
                <c:pt idx="14">
                  <c:v>0.24384000000000003</c:v>
                </c:pt>
                <c:pt idx="15">
                  <c:v>0.24384000000000003</c:v>
                </c:pt>
                <c:pt idx="16">
                  <c:v>0.24384000000000003</c:v>
                </c:pt>
                <c:pt idx="17">
                  <c:v>0.24384000000000003</c:v>
                </c:pt>
                <c:pt idx="18">
                  <c:v>0.24384000000000003</c:v>
                </c:pt>
                <c:pt idx="19">
                  <c:v>0.24384000000000003</c:v>
                </c:pt>
                <c:pt idx="20">
                  <c:v>0.24384000000000003</c:v>
                </c:pt>
                <c:pt idx="21">
                  <c:v>0.24384000000000003</c:v>
                </c:pt>
                <c:pt idx="22">
                  <c:v>0.24384000000000003</c:v>
                </c:pt>
                <c:pt idx="23">
                  <c:v>0.24384000000000003</c:v>
                </c:pt>
                <c:pt idx="24">
                  <c:v>0.24384000000000003</c:v>
                </c:pt>
                <c:pt idx="25">
                  <c:v>0.22860000000000003</c:v>
                </c:pt>
                <c:pt idx="26">
                  <c:v>0.22860000000000003</c:v>
                </c:pt>
                <c:pt idx="27">
                  <c:v>0.22860000000000003</c:v>
                </c:pt>
                <c:pt idx="28">
                  <c:v>0.22860000000000003</c:v>
                </c:pt>
                <c:pt idx="29">
                  <c:v>0.22860000000000003</c:v>
                </c:pt>
                <c:pt idx="30">
                  <c:v>0.22860000000000003</c:v>
                </c:pt>
                <c:pt idx="31">
                  <c:v>0.22860000000000003</c:v>
                </c:pt>
                <c:pt idx="32">
                  <c:v>0.22860000000000003</c:v>
                </c:pt>
                <c:pt idx="33">
                  <c:v>0.21335999999999999</c:v>
                </c:pt>
                <c:pt idx="34">
                  <c:v>0.21335999999999999</c:v>
                </c:pt>
                <c:pt idx="35">
                  <c:v>0.21335999999999999</c:v>
                </c:pt>
                <c:pt idx="36">
                  <c:v>0.21335999999999999</c:v>
                </c:pt>
                <c:pt idx="37">
                  <c:v>0.22860000000000003</c:v>
                </c:pt>
                <c:pt idx="38">
                  <c:v>0.22860000000000003</c:v>
                </c:pt>
                <c:pt idx="39">
                  <c:v>0.22860000000000003</c:v>
                </c:pt>
                <c:pt idx="40">
                  <c:v>0.24384000000000003</c:v>
                </c:pt>
                <c:pt idx="41">
                  <c:v>0.24384000000000003</c:v>
                </c:pt>
                <c:pt idx="42">
                  <c:v>0.24384000000000003</c:v>
                </c:pt>
                <c:pt idx="43">
                  <c:v>0.24384000000000003</c:v>
                </c:pt>
                <c:pt idx="44">
                  <c:v>0.25908000000000003</c:v>
                </c:pt>
                <c:pt idx="45">
                  <c:v>0.25908000000000003</c:v>
                </c:pt>
                <c:pt idx="46">
                  <c:v>0.25908000000000003</c:v>
                </c:pt>
                <c:pt idx="47">
                  <c:v>0.27432000000000001</c:v>
                </c:pt>
                <c:pt idx="48">
                  <c:v>0.27432000000000001</c:v>
                </c:pt>
                <c:pt idx="49">
                  <c:v>0.27432000000000001</c:v>
                </c:pt>
                <c:pt idx="50">
                  <c:v>0.27432000000000001</c:v>
                </c:pt>
                <c:pt idx="51">
                  <c:v>0.28955999999999998</c:v>
                </c:pt>
                <c:pt idx="52">
                  <c:v>0.28955999999999998</c:v>
                </c:pt>
                <c:pt idx="53">
                  <c:v>0.30480000000000002</c:v>
                </c:pt>
                <c:pt idx="54">
                  <c:v>0.30480000000000002</c:v>
                </c:pt>
                <c:pt idx="55">
                  <c:v>0.28955999999999998</c:v>
                </c:pt>
                <c:pt idx="56">
                  <c:v>0.27432000000000001</c:v>
                </c:pt>
                <c:pt idx="57">
                  <c:v>0.27432000000000001</c:v>
                </c:pt>
                <c:pt idx="58">
                  <c:v>0.25908000000000003</c:v>
                </c:pt>
                <c:pt idx="59">
                  <c:v>0.25908000000000003</c:v>
                </c:pt>
                <c:pt idx="60">
                  <c:v>0.24384000000000003</c:v>
                </c:pt>
                <c:pt idx="61">
                  <c:v>0.24384000000000003</c:v>
                </c:pt>
                <c:pt idx="62">
                  <c:v>0.24384000000000003</c:v>
                </c:pt>
                <c:pt idx="63">
                  <c:v>0.24384000000000003</c:v>
                </c:pt>
                <c:pt idx="64">
                  <c:v>0.24384000000000003</c:v>
                </c:pt>
                <c:pt idx="65">
                  <c:v>0.24384000000000003</c:v>
                </c:pt>
                <c:pt idx="66">
                  <c:v>0.24384000000000003</c:v>
                </c:pt>
                <c:pt idx="67">
                  <c:v>0.24384000000000003</c:v>
                </c:pt>
                <c:pt idx="68">
                  <c:v>0.24384000000000003</c:v>
                </c:pt>
                <c:pt idx="69">
                  <c:v>0.25908000000000003</c:v>
                </c:pt>
                <c:pt idx="70">
                  <c:v>0.25908000000000003</c:v>
                </c:pt>
                <c:pt idx="71">
                  <c:v>0.25908000000000003</c:v>
                </c:pt>
                <c:pt idx="72">
                  <c:v>0.25908000000000003</c:v>
                </c:pt>
                <c:pt idx="73">
                  <c:v>0.27432000000000001</c:v>
                </c:pt>
                <c:pt idx="74">
                  <c:v>0.27432000000000001</c:v>
                </c:pt>
                <c:pt idx="75">
                  <c:v>0.27432000000000001</c:v>
                </c:pt>
                <c:pt idx="76">
                  <c:v>0.27432000000000001</c:v>
                </c:pt>
                <c:pt idx="77">
                  <c:v>0.27432000000000001</c:v>
                </c:pt>
                <c:pt idx="78">
                  <c:v>0.28955999999999998</c:v>
                </c:pt>
                <c:pt idx="79">
                  <c:v>0.28955999999999998</c:v>
                </c:pt>
                <c:pt idx="80">
                  <c:v>0.28955999999999998</c:v>
                </c:pt>
                <c:pt idx="81">
                  <c:v>0.28955999999999998</c:v>
                </c:pt>
                <c:pt idx="82">
                  <c:v>0.30480000000000002</c:v>
                </c:pt>
                <c:pt idx="83">
                  <c:v>0.30480000000000002</c:v>
                </c:pt>
                <c:pt idx="84">
                  <c:v>0.33528000000000002</c:v>
                </c:pt>
                <c:pt idx="85">
                  <c:v>0.36576000000000003</c:v>
                </c:pt>
                <c:pt idx="86">
                  <c:v>0.33528000000000002</c:v>
                </c:pt>
                <c:pt idx="87">
                  <c:v>0.30480000000000002</c:v>
                </c:pt>
                <c:pt idx="88">
                  <c:v>0.30480000000000002</c:v>
                </c:pt>
                <c:pt idx="89">
                  <c:v>0.30480000000000002</c:v>
                </c:pt>
                <c:pt idx="90">
                  <c:v>0.30480000000000002</c:v>
                </c:pt>
                <c:pt idx="91">
                  <c:v>0.28955999999999998</c:v>
                </c:pt>
                <c:pt idx="92">
                  <c:v>0.28955999999999998</c:v>
                </c:pt>
                <c:pt idx="93">
                  <c:v>0.28955999999999998</c:v>
                </c:pt>
                <c:pt idx="94">
                  <c:v>0.30480000000000002</c:v>
                </c:pt>
                <c:pt idx="95">
                  <c:v>0.32004000000000005</c:v>
                </c:pt>
                <c:pt idx="96">
                  <c:v>0.30480000000000002</c:v>
                </c:pt>
                <c:pt idx="97">
                  <c:v>0.30480000000000002</c:v>
                </c:pt>
                <c:pt idx="98">
                  <c:v>0.28955999999999998</c:v>
                </c:pt>
                <c:pt idx="99">
                  <c:v>0.28955999999999998</c:v>
                </c:pt>
                <c:pt idx="100">
                  <c:v>0.30480000000000002</c:v>
                </c:pt>
                <c:pt idx="101">
                  <c:v>0.30480000000000002</c:v>
                </c:pt>
                <c:pt idx="102">
                  <c:v>0.32004000000000005</c:v>
                </c:pt>
                <c:pt idx="103">
                  <c:v>0.33528000000000002</c:v>
                </c:pt>
                <c:pt idx="104">
                  <c:v>0.35052</c:v>
                </c:pt>
                <c:pt idx="105">
                  <c:v>0.35052</c:v>
                </c:pt>
                <c:pt idx="106">
                  <c:v>0.35052</c:v>
                </c:pt>
                <c:pt idx="107">
                  <c:v>0.33528000000000002</c:v>
                </c:pt>
                <c:pt idx="108">
                  <c:v>0.33528000000000002</c:v>
                </c:pt>
                <c:pt idx="109">
                  <c:v>0.32004000000000005</c:v>
                </c:pt>
                <c:pt idx="110">
                  <c:v>0.35052</c:v>
                </c:pt>
                <c:pt idx="111">
                  <c:v>0.36576000000000003</c:v>
                </c:pt>
                <c:pt idx="112">
                  <c:v>0.35052</c:v>
                </c:pt>
                <c:pt idx="113">
                  <c:v>0.35052</c:v>
                </c:pt>
                <c:pt idx="114">
                  <c:v>0.33528000000000002</c:v>
                </c:pt>
                <c:pt idx="115">
                  <c:v>0.36576000000000003</c:v>
                </c:pt>
                <c:pt idx="116">
                  <c:v>0.39624000000000004</c:v>
                </c:pt>
                <c:pt idx="117">
                  <c:v>0.38100000000000001</c:v>
                </c:pt>
                <c:pt idx="118">
                  <c:v>0.38100000000000001</c:v>
                </c:pt>
                <c:pt idx="119">
                  <c:v>0.36576000000000003</c:v>
                </c:pt>
                <c:pt idx="120">
                  <c:v>0.39624000000000004</c:v>
                </c:pt>
                <c:pt idx="121">
                  <c:v>0.41148000000000007</c:v>
                </c:pt>
                <c:pt idx="122">
                  <c:v>0.39624000000000004</c:v>
                </c:pt>
                <c:pt idx="123">
                  <c:v>0.41148000000000007</c:v>
                </c:pt>
                <c:pt idx="124">
                  <c:v>0.42671999999999999</c:v>
                </c:pt>
                <c:pt idx="125">
                  <c:v>0.42671999999999999</c:v>
                </c:pt>
                <c:pt idx="126">
                  <c:v>0.42671999999999999</c:v>
                </c:pt>
                <c:pt idx="127">
                  <c:v>0.42671999999999999</c:v>
                </c:pt>
                <c:pt idx="128">
                  <c:v>0.42671999999999999</c:v>
                </c:pt>
                <c:pt idx="129">
                  <c:v>0.45720000000000005</c:v>
                </c:pt>
                <c:pt idx="130">
                  <c:v>0.45720000000000005</c:v>
                </c:pt>
                <c:pt idx="131">
                  <c:v>0.48768000000000006</c:v>
                </c:pt>
                <c:pt idx="132">
                  <c:v>0.48768000000000006</c:v>
                </c:pt>
                <c:pt idx="133">
                  <c:v>0.51816000000000006</c:v>
                </c:pt>
                <c:pt idx="134">
                  <c:v>0.51816000000000006</c:v>
                </c:pt>
                <c:pt idx="135">
                  <c:v>0.54864000000000002</c:v>
                </c:pt>
                <c:pt idx="136">
                  <c:v>0.54864000000000002</c:v>
                </c:pt>
                <c:pt idx="137">
                  <c:v>0.60960000000000003</c:v>
                </c:pt>
                <c:pt idx="138">
                  <c:v>0.60960000000000003</c:v>
                </c:pt>
                <c:pt idx="139">
                  <c:v>0.57911999999999997</c:v>
                </c:pt>
                <c:pt idx="140">
                  <c:v>0.57911999999999997</c:v>
                </c:pt>
                <c:pt idx="141">
                  <c:v>0.64008000000000009</c:v>
                </c:pt>
                <c:pt idx="142">
                  <c:v>0.59436</c:v>
                </c:pt>
                <c:pt idx="143">
                  <c:v>0.57911999999999997</c:v>
                </c:pt>
                <c:pt idx="144">
                  <c:v>0.59436</c:v>
                </c:pt>
                <c:pt idx="145">
                  <c:v>0.60960000000000003</c:v>
                </c:pt>
                <c:pt idx="146">
                  <c:v>0.60960000000000003</c:v>
                </c:pt>
                <c:pt idx="147">
                  <c:v>0.54864000000000002</c:v>
                </c:pt>
                <c:pt idx="148">
                  <c:v>0.51816000000000006</c:v>
                </c:pt>
                <c:pt idx="149">
                  <c:v>0.45720000000000005</c:v>
                </c:pt>
                <c:pt idx="150">
                  <c:v>0.45720000000000005</c:v>
                </c:pt>
                <c:pt idx="151">
                  <c:v>0.45720000000000005</c:v>
                </c:pt>
                <c:pt idx="152">
                  <c:v>0.45720000000000005</c:v>
                </c:pt>
                <c:pt idx="153">
                  <c:v>0.45720000000000005</c:v>
                </c:pt>
                <c:pt idx="154">
                  <c:v>0.45720000000000005</c:v>
                </c:pt>
                <c:pt idx="155">
                  <c:v>0.45720000000000005</c:v>
                </c:pt>
                <c:pt idx="156">
                  <c:v>0.45720000000000005</c:v>
                </c:pt>
                <c:pt idx="157">
                  <c:v>0.54864000000000002</c:v>
                </c:pt>
                <c:pt idx="158">
                  <c:v>0.54864000000000002</c:v>
                </c:pt>
                <c:pt idx="159">
                  <c:v>0.57911999999999997</c:v>
                </c:pt>
                <c:pt idx="160">
                  <c:v>0.57911999999999997</c:v>
                </c:pt>
                <c:pt idx="161">
                  <c:v>0.60960000000000003</c:v>
                </c:pt>
                <c:pt idx="162">
                  <c:v>0.64008000000000009</c:v>
                </c:pt>
                <c:pt idx="163">
                  <c:v>0.64008000000000009</c:v>
                </c:pt>
                <c:pt idx="164">
                  <c:v>0.73152000000000006</c:v>
                </c:pt>
                <c:pt idx="165">
                  <c:v>0.76200000000000001</c:v>
                </c:pt>
                <c:pt idx="166">
                  <c:v>0.76200000000000001</c:v>
                </c:pt>
                <c:pt idx="167">
                  <c:v>0.76200000000000001</c:v>
                </c:pt>
                <c:pt idx="168">
                  <c:v>0.70104</c:v>
                </c:pt>
                <c:pt idx="169">
                  <c:v>0.60960000000000003</c:v>
                </c:pt>
                <c:pt idx="170">
                  <c:v>0.60960000000000003</c:v>
                </c:pt>
                <c:pt idx="171">
                  <c:v>0.59436</c:v>
                </c:pt>
                <c:pt idx="172">
                  <c:v>0.57911999999999997</c:v>
                </c:pt>
                <c:pt idx="173">
                  <c:v>0.57911999999999997</c:v>
                </c:pt>
                <c:pt idx="174">
                  <c:v>0.57911999999999997</c:v>
                </c:pt>
                <c:pt idx="175">
                  <c:v>0.64008000000000009</c:v>
                </c:pt>
                <c:pt idx="176">
                  <c:v>0.64008000000000009</c:v>
                </c:pt>
                <c:pt idx="177">
                  <c:v>0.76200000000000001</c:v>
                </c:pt>
                <c:pt idx="178">
                  <c:v>0.76200000000000001</c:v>
                </c:pt>
                <c:pt idx="179">
                  <c:v>0.76200000000000001</c:v>
                </c:pt>
                <c:pt idx="180">
                  <c:v>0.70104</c:v>
                </c:pt>
                <c:pt idx="181">
                  <c:v>0.70104</c:v>
                </c:pt>
                <c:pt idx="182">
                  <c:v>0.70104</c:v>
                </c:pt>
                <c:pt idx="183">
                  <c:v>0.68580000000000008</c:v>
                </c:pt>
                <c:pt idx="184">
                  <c:v>0.68580000000000008</c:v>
                </c:pt>
                <c:pt idx="185">
                  <c:v>0.70104</c:v>
                </c:pt>
                <c:pt idx="186">
                  <c:v>0.70104</c:v>
                </c:pt>
                <c:pt idx="187">
                  <c:v>0.68580000000000008</c:v>
                </c:pt>
                <c:pt idx="188">
                  <c:v>0.68580000000000008</c:v>
                </c:pt>
                <c:pt idx="189">
                  <c:v>0.70104</c:v>
                </c:pt>
                <c:pt idx="190">
                  <c:v>0.74676000000000009</c:v>
                </c:pt>
                <c:pt idx="191">
                  <c:v>0.74676000000000009</c:v>
                </c:pt>
                <c:pt idx="192">
                  <c:v>0.73152000000000006</c:v>
                </c:pt>
                <c:pt idx="193">
                  <c:v>0.73152000000000006</c:v>
                </c:pt>
                <c:pt idx="194">
                  <c:v>0.71628000000000003</c:v>
                </c:pt>
                <c:pt idx="195">
                  <c:v>0.71628000000000003</c:v>
                </c:pt>
                <c:pt idx="196">
                  <c:v>0.70104</c:v>
                </c:pt>
                <c:pt idx="197">
                  <c:v>0.71628000000000003</c:v>
                </c:pt>
                <c:pt idx="198">
                  <c:v>0.73152000000000006</c:v>
                </c:pt>
                <c:pt idx="199">
                  <c:v>0.74676000000000009</c:v>
                </c:pt>
                <c:pt idx="200">
                  <c:v>0.76200000000000001</c:v>
                </c:pt>
                <c:pt idx="201">
                  <c:v>0.76200000000000001</c:v>
                </c:pt>
                <c:pt idx="202">
                  <c:v>0.74676000000000009</c:v>
                </c:pt>
                <c:pt idx="203">
                  <c:v>0.74676000000000009</c:v>
                </c:pt>
                <c:pt idx="204">
                  <c:v>0.74676000000000009</c:v>
                </c:pt>
                <c:pt idx="205">
                  <c:v>0.73152000000000006</c:v>
                </c:pt>
                <c:pt idx="206">
                  <c:v>0.73152000000000006</c:v>
                </c:pt>
                <c:pt idx="207">
                  <c:v>0.71628000000000003</c:v>
                </c:pt>
                <c:pt idx="208">
                  <c:v>0.71628000000000003</c:v>
                </c:pt>
                <c:pt idx="209">
                  <c:v>0.70104</c:v>
                </c:pt>
                <c:pt idx="210">
                  <c:v>0.70104</c:v>
                </c:pt>
                <c:pt idx="211">
                  <c:v>0.68580000000000008</c:v>
                </c:pt>
                <c:pt idx="212">
                  <c:v>0.67056000000000004</c:v>
                </c:pt>
                <c:pt idx="213">
                  <c:v>0.68580000000000008</c:v>
                </c:pt>
                <c:pt idx="275">
                  <c:v>0.42671999999999999</c:v>
                </c:pt>
                <c:pt idx="276">
                  <c:v>0.42671999999999999</c:v>
                </c:pt>
                <c:pt idx="277">
                  <c:v>0.41148000000000007</c:v>
                </c:pt>
                <c:pt idx="278">
                  <c:v>0.41148000000000007</c:v>
                </c:pt>
                <c:pt idx="279">
                  <c:v>0.39624000000000004</c:v>
                </c:pt>
                <c:pt idx="280">
                  <c:v>0.38100000000000001</c:v>
                </c:pt>
                <c:pt idx="281">
                  <c:v>0.38100000000000001</c:v>
                </c:pt>
                <c:pt idx="282">
                  <c:v>0.36576000000000003</c:v>
                </c:pt>
                <c:pt idx="283">
                  <c:v>0.36576000000000003</c:v>
                </c:pt>
                <c:pt idx="284">
                  <c:v>0.35052</c:v>
                </c:pt>
                <c:pt idx="285">
                  <c:v>0.30480000000000002</c:v>
                </c:pt>
                <c:pt idx="286">
                  <c:v>0.28955999999999998</c:v>
                </c:pt>
                <c:pt idx="287">
                  <c:v>0.27432000000000001</c:v>
                </c:pt>
                <c:pt idx="288">
                  <c:v>0.27432000000000001</c:v>
                </c:pt>
                <c:pt idx="289">
                  <c:v>0.25908000000000003</c:v>
                </c:pt>
                <c:pt idx="290">
                  <c:v>0.25908000000000003</c:v>
                </c:pt>
                <c:pt idx="291">
                  <c:v>0.24384000000000003</c:v>
                </c:pt>
                <c:pt idx="292">
                  <c:v>0.24384000000000003</c:v>
                </c:pt>
                <c:pt idx="293">
                  <c:v>0.24384000000000003</c:v>
                </c:pt>
                <c:pt idx="294">
                  <c:v>0.24384000000000003</c:v>
                </c:pt>
                <c:pt idx="295">
                  <c:v>0.24384000000000003</c:v>
                </c:pt>
                <c:pt idx="296">
                  <c:v>0.24384000000000003</c:v>
                </c:pt>
                <c:pt idx="297">
                  <c:v>0.24384000000000003</c:v>
                </c:pt>
                <c:pt idx="298">
                  <c:v>0.22860000000000003</c:v>
                </c:pt>
                <c:pt idx="299">
                  <c:v>0.22860000000000003</c:v>
                </c:pt>
                <c:pt idx="300">
                  <c:v>0.22860000000000003</c:v>
                </c:pt>
                <c:pt idx="301">
                  <c:v>0.21335999999999999</c:v>
                </c:pt>
                <c:pt idx="302">
                  <c:v>0.21335999999999999</c:v>
                </c:pt>
                <c:pt idx="303">
                  <c:v>0.21335999999999999</c:v>
                </c:pt>
                <c:pt idx="304">
                  <c:v>0.21335999999999999</c:v>
                </c:pt>
                <c:pt idx="305">
                  <c:v>0.21335999999999999</c:v>
                </c:pt>
                <c:pt idx="335">
                  <c:v>0.18288000000000001</c:v>
                </c:pt>
                <c:pt idx="336">
                  <c:v>0.18288000000000001</c:v>
                </c:pt>
                <c:pt idx="337">
                  <c:v>0.18288000000000001</c:v>
                </c:pt>
                <c:pt idx="338">
                  <c:v>0.18288000000000001</c:v>
                </c:pt>
                <c:pt idx="339">
                  <c:v>0.18288000000000001</c:v>
                </c:pt>
                <c:pt idx="340">
                  <c:v>0.19812000000000002</c:v>
                </c:pt>
                <c:pt idx="341">
                  <c:v>0.19812000000000002</c:v>
                </c:pt>
                <c:pt idx="342">
                  <c:v>0.19812000000000002</c:v>
                </c:pt>
                <c:pt idx="343">
                  <c:v>0.19812000000000002</c:v>
                </c:pt>
                <c:pt idx="344">
                  <c:v>0.19812000000000002</c:v>
                </c:pt>
                <c:pt idx="345">
                  <c:v>0.19812000000000002</c:v>
                </c:pt>
                <c:pt idx="346">
                  <c:v>0.21335999999999999</c:v>
                </c:pt>
                <c:pt idx="347">
                  <c:v>0.21335999999999999</c:v>
                </c:pt>
                <c:pt idx="348">
                  <c:v>0.21335999999999999</c:v>
                </c:pt>
                <c:pt idx="349">
                  <c:v>0.21335999999999999</c:v>
                </c:pt>
                <c:pt idx="350">
                  <c:v>0.21335999999999999</c:v>
                </c:pt>
                <c:pt idx="351">
                  <c:v>0.19812000000000002</c:v>
                </c:pt>
                <c:pt idx="352">
                  <c:v>0.19812000000000002</c:v>
                </c:pt>
                <c:pt idx="353">
                  <c:v>0.19812000000000002</c:v>
                </c:pt>
                <c:pt idx="354">
                  <c:v>0.19812000000000002</c:v>
                </c:pt>
                <c:pt idx="355">
                  <c:v>0.19812000000000002</c:v>
                </c:pt>
                <c:pt idx="356">
                  <c:v>0.18288000000000001</c:v>
                </c:pt>
                <c:pt idx="357">
                  <c:v>0.18288000000000001</c:v>
                </c:pt>
                <c:pt idx="358">
                  <c:v>0.18288000000000001</c:v>
                </c:pt>
                <c:pt idx="359">
                  <c:v>0.18288000000000001</c:v>
                </c:pt>
                <c:pt idx="360">
                  <c:v>0.18288000000000001</c:v>
                </c:pt>
                <c:pt idx="361">
                  <c:v>0.19812000000000002</c:v>
                </c:pt>
                <c:pt idx="362">
                  <c:v>0.19812000000000002</c:v>
                </c:pt>
                <c:pt idx="363">
                  <c:v>0.21335999999999999</c:v>
                </c:pt>
                <c:pt idx="364">
                  <c:v>0.21335999999999999</c:v>
                </c:pt>
                <c:pt idx="365">
                  <c:v>0.21335999999999999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045440"/>
        <c:axId val="48174208"/>
      </c:lineChart>
      <c:dateAx>
        <c:axId val="48045440"/>
        <c:scaling>
          <c:orientation val="minMax"/>
          <c:min val="27515"/>
        </c:scaling>
        <c:delete val="0"/>
        <c:axPos val="b"/>
        <c:majorGridlines/>
        <c:minorGridlines/>
        <c:numFmt formatCode="dd/mm/yyyy;@" sourceLinked="1"/>
        <c:majorTickMark val="out"/>
        <c:minorTickMark val="none"/>
        <c:tickLblPos val="nextTo"/>
        <c:crossAx val="48174208"/>
        <c:crosses val="autoZero"/>
        <c:auto val="1"/>
        <c:lblOffset val="100"/>
        <c:baseTimeUnit val="days"/>
        <c:minorUnit val="6"/>
        <c:minorTimeUnit val="months"/>
      </c:dateAx>
      <c:valAx>
        <c:axId val="48174208"/>
        <c:scaling>
          <c:orientation val="minMax"/>
        </c:scaling>
        <c:delete val="0"/>
        <c:axPos val="l"/>
        <c:majorGridlines/>
        <c:numFmt formatCode="0.0" sourceLinked="0"/>
        <c:majorTickMark val="out"/>
        <c:minorTickMark val="none"/>
        <c:tickLblPos val="nextTo"/>
        <c:crossAx val="480454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22</xdr:row>
      <xdr:rowOff>4762</xdr:rowOff>
    </xdr:from>
    <xdr:to>
      <xdr:col>4</xdr:col>
      <xdr:colOff>1009650</xdr:colOff>
      <xdr:row>36</xdr:row>
      <xdr:rowOff>80962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381000</xdr:colOff>
      <xdr:row>23</xdr:row>
      <xdr:rowOff>76200</xdr:rowOff>
    </xdr:from>
    <xdr:to>
      <xdr:col>13</xdr:col>
      <xdr:colOff>285750</xdr:colOff>
      <xdr:row>39</xdr:row>
      <xdr:rowOff>128587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390524</xdr:colOff>
      <xdr:row>40</xdr:row>
      <xdr:rowOff>0</xdr:rowOff>
    </xdr:from>
    <xdr:to>
      <xdr:col>13</xdr:col>
      <xdr:colOff>285749</xdr:colOff>
      <xdr:row>56</xdr:row>
      <xdr:rowOff>114300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eter" refreshedDate="41863.622785879626" createdVersion="4" refreshedVersion="4" minRefreshableVersion="3" recordCount="366">
  <cacheSource type="worksheet">
    <worksheetSource ref="B46:E412" sheet="DailyData"/>
  </cacheSource>
  <cacheFields count="4">
    <cacheField name="Day" numFmtId="0">
      <sharedItems containsSemiMixedTypes="0" containsString="0" containsNumber="1" containsInteger="1" minValue="1" maxValue="31" count="31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  <n v="22"/>
        <n v="23"/>
        <n v="24"/>
        <n v="25"/>
        <n v="26"/>
        <n v="27"/>
        <n v="28"/>
        <n v="29"/>
        <n v="30"/>
        <n v="31"/>
      </sharedItems>
    </cacheField>
    <cacheField name="Month" numFmtId="0">
      <sharedItems containsSemiMixedTypes="0" containsString="0" containsNumber="1" containsInteger="1" minValue="1" maxValue="12" count="12">
        <n v="4"/>
        <n v="5"/>
        <n v="6"/>
        <n v="7"/>
        <n v="8"/>
        <n v="9"/>
        <n v="10"/>
        <n v="11"/>
        <n v="12"/>
        <n v="1"/>
        <n v="2"/>
        <n v="3"/>
      </sharedItems>
    </cacheField>
    <cacheField name="Year" numFmtId="0">
      <sharedItems containsSemiMixedTypes="0" containsString="0" containsNumber="1" containsInteger="1" minValue="1975" maxValue="1976" count="2">
        <n v="1975"/>
        <n v="1976"/>
      </sharedItems>
    </cacheField>
    <cacheField name="Water Level (m)" numFmtId="2">
      <sharedItems containsString="0" containsBlank="1" containsNumber="1" minValue="0.18288000000000001" maxValue="0.76200000000000001" count="33">
        <n v="0.21335999999999999"/>
        <n v="0.22860000000000003"/>
        <n v="0.24384000000000003"/>
        <n v="0.25908000000000003"/>
        <n v="0.27432000000000001"/>
        <n v="0.28955999999999998"/>
        <n v="0.30480000000000002"/>
        <n v="0.33528000000000002"/>
        <n v="0.36576000000000003"/>
        <n v="0.32004000000000005"/>
        <n v="0.35052"/>
        <n v="0.39624000000000004"/>
        <n v="0.38100000000000001"/>
        <n v="0.41148000000000007"/>
        <n v="0.42671999999999999"/>
        <n v="0.45720000000000005"/>
        <n v="0.48768000000000006"/>
        <n v="0.51816000000000006"/>
        <n v="0.54864000000000002"/>
        <n v="0.60960000000000003"/>
        <n v="0.57911999999999997"/>
        <n v="0.64008000000000009"/>
        <n v="0.59436"/>
        <n v="0.73152000000000006"/>
        <n v="0.76200000000000001"/>
        <n v="0.70104"/>
        <n v="0.68580000000000008"/>
        <n v="0.74676000000000009"/>
        <n v="0.71628000000000003"/>
        <n v="0.67056000000000004"/>
        <m/>
        <n v="0.18288000000000001"/>
        <n v="0.19812000000000002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66">
  <r>
    <x v="0"/>
    <x v="0"/>
    <x v="0"/>
    <x v="0"/>
  </r>
  <r>
    <x v="1"/>
    <x v="0"/>
    <x v="0"/>
    <x v="1"/>
  </r>
  <r>
    <x v="2"/>
    <x v="0"/>
    <x v="0"/>
    <x v="2"/>
  </r>
  <r>
    <x v="3"/>
    <x v="0"/>
    <x v="0"/>
    <x v="2"/>
  </r>
  <r>
    <x v="4"/>
    <x v="0"/>
    <x v="0"/>
    <x v="2"/>
  </r>
  <r>
    <x v="5"/>
    <x v="0"/>
    <x v="0"/>
    <x v="1"/>
  </r>
  <r>
    <x v="6"/>
    <x v="0"/>
    <x v="0"/>
    <x v="1"/>
  </r>
  <r>
    <x v="7"/>
    <x v="0"/>
    <x v="0"/>
    <x v="0"/>
  </r>
  <r>
    <x v="8"/>
    <x v="0"/>
    <x v="0"/>
    <x v="0"/>
  </r>
  <r>
    <x v="9"/>
    <x v="0"/>
    <x v="0"/>
    <x v="1"/>
  </r>
  <r>
    <x v="10"/>
    <x v="0"/>
    <x v="0"/>
    <x v="1"/>
  </r>
  <r>
    <x v="11"/>
    <x v="0"/>
    <x v="0"/>
    <x v="2"/>
  </r>
  <r>
    <x v="12"/>
    <x v="0"/>
    <x v="0"/>
    <x v="2"/>
  </r>
  <r>
    <x v="13"/>
    <x v="0"/>
    <x v="0"/>
    <x v="2"/>
  </r>
  <r>
    <x v="14"/>
    <x v="0"/>
    <x v="0"/>
    <x v="2"/>
  </r>
  <r>
    <x v="15"/>
    <x v="0"/>
    <x v="0"/>
    <x v="2"/>
  </r>
  <r>
    <x v="16"/>
    <x v="0"/>
    <x v="0"/>
    <x v="2"/>
  </r>
  <r>
    <x v="17"/>
    <x v="0"/>
    <x v="0"/>
    <x v="2"/>
  </r>
  <r>
    <x v="18"/>
    <x v="0"/>
    <x v="0"/>
    <x v="2"/>
  </r>
  <r>
    <x v="19"/>
    <x v="0"/>
    <x v="0"/>
    <x v="2"/>
  </r>
  <r>
    <x v="20"/>
    <x v="0"/>
    <x v="0"/>
    <x v="2"/>
  </r>
  <r>
    <x v="21"/>
    <x v="0"/>
    <x v="0"/>
    <x v="2"/>
  </r>
  <r>
    <x v="22"/>
    <x v="0"/>
    <x v="0"/>
    <x v="2"/>
  </r>
  <r>
    <x v="23"/>
    <x v="0"/>
    <x v="0"/>
    <x v="2"/>
  </r>
  <r>
    <x v="24"/>
    <x v="0"/>
    <x v="0"/>
    <x v="2"/>
  </r>
  <r>
    <x v="25"/>
    <x v="0"/>
    <x v="0"/>
    <x v="1"/>
  </r>
  <r>
    <x v="26"/>
    <x v="0"/>
    <x v="0"/>
    <x v="1"/>
  </r>
  <r>
    <x v="27"/>
    <x v="0"/>
    <x v="0"/>
    <x v="1"/>
  </r>
  <r>
    <x v="28"/>
    <x v="0"/>
    <x v="0"/>
    <x v="1"/>
  </r>
  <r>
    <x v="29"/>
    <x v="0"/>
    <x v="0"/>
    <x v="1"/>
  </r>
  <r>
    <x v="0"/>
    <x v="1"/>
    <x v="0"/>
    <x v="1"/>
  </r>
  <r>
    <x v="1"/>
    <x v="1"/>
    <x v="0"/>
    <x v="1"/>
  </r>
  <r>
    <x v="2"/>
    <x v="1"/>
    <x v="0"/>
    <x v="1"/>
  </r>
  <r>
    <x v="3"/>
    <x v="1"/>
    <x v="0"/>
    <x v="0"/>
  </r>
  <r>
    <x v="4"/>
    <x v="1"/>
    <x v="0"/>
    <x v="0"/>
  </r>
  <r>
    <x v="5"/>
    <x v="1"/>
    <x v="0"/>
    <x v="0"/>
  </r>
  <r>
    <x v="6"/>
    <x v="1"/>
    <x v="0"/>
    <x v="0"/>
  </r>
  <r>
    <x v="7"/>
    <x v="1"/>
    <x v="0"/>
    <x v="1"/>
  </r>
  <r>
    <x v="8"/>
    <x v="1"/>
    <x v="0"/>
    <x v="1"/>
  </r>
  <r>
    <x v="9"/>
    <x v="1"/>
    <x v="0"/>
    <x v="1"/>
  </r>
  <r>
    <x v="10"/>
    <x v="1"/>
    <x v="0"/>
    <x v="2"/>
  </r>
  <r>
    <x v="11"/>
    <x v="1"/>
    <x v="0"/>
    <x v="2"/>
  </r>
  <r>
    <x v="12"/>
    <x v="1"/>
    <x v="0"/>
    <x v="2"/>
  </r>
  <r>
    <x v="13"/>
    <x v="1"/>
    <x v="0"/>
    <x v="2"/>
  </r>
  <r>
    <x v="14"/>
    <x v="1"/>
    <x v="0"/>
    <x v="3"/>
  </r>
  <r>
    <x v="15"/>
    <x v="1"/>
    <x v="0"/>
    <x v="3"/>
  </r>
  <r>
    <x v="16"/>
    <x v="1"/>
    <x v="0"/>
    <x v="3"/>
  </r>
  <r>
    <x v="17"/>
    <x v="1"/>
    <x v="0"/>
    <x v="4"/>
  </r>
  <r>
    <x v="18"/>
    <x v="1"/>
    <x v="0"/>
    <x v="4"/>
  </r>
  <r>
    <x v="19"/>
    <x v="1"/>
    <x v="0"/>
    <x v="4"/>
  </r>
  <r>
    <x v="20"/>
    <x v="1"/>
    <x v="0"/>
    <x v="4"/>
  </r>
  <r>
    <x v="21"/>
    <x v="1"/>
    <x v="0"/>
    <x v="5"/>
  </r>
  <r>
    <x v="22"/>
    <x v="1"/>
    <x v="0"/>
    <x v="5"/>
  </r>
  <r>
    <x v="23"/>
    <x v="1"/>
    <x v="0"/>
    <x v="6"/>
  </r>
  <r>
    <x v="24"/>
    <x v="1"/>
    <x v="0"/>
    <x v="6"/>
  </r>
  <r>
    <x v="25"/>
    <x v="1"/>
    <x v="0"/>
    <x v="5"/>
  </r>
  <r>
    <x v="26"/>
    <x v="1"/>
    <x v="0"/>
    <x v="4"/>
  </r>
  <r>
    <x v="27"/>
    <x v="1"/>
    <x v="0"/>
    <x v="4"/>
  </r>
  <r>
    <x v="28"/>
    <x v="1"/>
    <x v="0"/>
    <x v="3"/>
  </r>
  <r>
    <x v="29"/>
    <x v="1"/>
    <x v="0"/>
    <x v="3"/>
  </r>
  <r>
    <x v="30"/>
    <x v="1"/>
    <x v="0"/>
    <x v="2"/>
  </r>
  <r>
    <x v="0"/>
    <x v="2"/>
    <x v="0"/>
    <x v="2"/>
  </r>
  <r>
    <x v="1"/>
    <x v="2"/>
    <x v="0"/>
    <x v="2"/>
  </r>
  <r>
    <x v="2"/>
    <x v="2"/>
    <x v="0"/>
    <x v="2"/>
  </r>
  <r>
    <x v="3"/>
    <x v="2"/>
    <x v="0"/>
    <x v="2"/>
  </r>
  <r>
    <x v="4"/>
    <x v="2"/>
    <x v="0"/>
    <x v="2"/>
  </r>
  <r>
    <x v="5"/>
    <x v="2"/>
    <x v="0"/>
    <x v="2"/>
  </r>
  <r>
    <x v="6"/>
    <x v="2"/>
    <x v="0"/>
    <x v="2"/>
  </r>
  <r>
    <x v="7"/>
    <x v="2"/>
    <x v="0"/>
    <x v="2"/>
  </r>
  <r>
    <x v="8"/>
    <x v="2"/>
    <x v="0"/>
    <x v="3"/>
  </r>
  <r>
    <x v="9"/>
    <x v="2"/>
    <x v="0"/>
    <x v="3"/>
  </r>
  <r>
    <x v="10"/>
    <x v="2"/>
    <x v="0"/>
    <x v="3"/>
  </r>
  <r>
    <x v="11"/>
    <x v="2"/>
    <x v="0"/>
    <x v="3"/>
  </r>
  <r>
    <x v="12"/>
    <x v="2"/>
    <x v="0"/>
    <x v="4"/>
  </r>
  <r>
    <x v="13"/>
    <x v="2"/>
    <x v="0"/>
    <x v="4"/>
  </r>
  <r>
    <x v="14"/>
    <x v="2"/>
    <x v="0"/>
    <x v="4"/>
  </r>
  <r>
    <x v="15"/>
    <x v="2"/>
    <x v="0"/>
    <x v="4"/>
  </r>
  <r>
    <x v="16"/>
    <x v="2"/>
    <x v="0"/>
    <x v="4"/>
  </r>
  <r>
    <x v="17"/>
    <x v="2"/>
    <x v="0"/>
    <x v="5"/>
  </r>
  <r>
    <x v="18"/>
    <x v="2"/>
    <x v="0"/>
    <x v="5"/>
  </r>
  <r>
    <x v="19"/>
    <x v="2"/>
    <x v="0"/>
    <x v="5"/>
  </r>
  <r>
    <x v="20"/>
    <x v="2"/>
    <x v="0"/>
    <x v="5"/>
  </r>
  <r>
    <x v="21"/>
    <x v="2"/>
    <x v="0"/>
    <x v="6"/>
  </r>
  <r>
    <x v="22"/>
    <x v="2"/>
    <x v="0"/>
    <x v="6"/>
  </r>
  <r>
    <x v="23"/>
    <x v="2"/>
    <x v="0"/>
    <x v="7"/>
  </r>
  <r>
    <x v="24"/>
    <x v="2"/>
    <x v="0"/>
    <x v="8"/>
  </r>
  <r>
    <x v="25"/>
    <x v="2"/>
    <x v="0"/>
    <x v="7"/>
  </r>
  <r>
    <x v="26"/>
    <x v="2"/>
    <x v="0"/>
    <x v="6"/>
  </r>
  <r>
    <x v="27"/>
    <x v="2"/>
    <x v="0"/>
    <x v="6"/>
  </r>
  <r>
    <x v="28"/>
    <x v="2"/>
    <x v="0"/>
    <x v="6"/>
  </r>
  <r>
    <x v="29"/>
    <x v="2"/>
    <x v="0"/>
    <x v="6"/>
  </r>
  <r>
    <x v="0"/>
    <x v="3"/>
    <x v="0"/>
    <x v="5"/>
  </r>
  <r>
    <x v="1"/>
    <x v="3"/>
    <x v="0"/>
    <x v="5"/>
  </r>
  <r>
    <x v="2"/>
    <x v="3"/>
    <x v="0"/>
    <x v="5"/>
  </r>
  <r>
    <x v="3"/>
    <x v="3"/>
    <x v="0"/>
    <x v="6"/>
  </r>
  <r>
    <x v="4"/>
    <x v="3"/>
    <x v="0"/>
    <x v="9"/>
  </r>
  <r>
    <x v="5"/>
    <x v="3"/>
    <x v="0"/>
    <x v="6"/>
  </r>
  <r>
    <x v="6"/>
    <x v="3"/>
    <x v="0"/>
    <x v="6"/>
  </r>
  <r>
    <x v="7"/>
    <x v="3"/>
    <x v="0"/>
    <x v="5"/>
  </r>
  <r>
    <x v="8"/>
    <x v="3"/>
    <x v="0"/>
    <x v="5"/>
  </r>
  <r>
    <x v="9"/>
    <x v="3"/>
    <x v="0"/>
    <x v="6"/>
  </r>
  <r>
    <x v="10"/>
    <x v="3"/>
    <x v="0"/>
    <x v="6"/>
  </r>
  <r>
    <x v="11"/>
    <x v="3"/>
    <x v="0"/>
    <x v="9"/>
  </r>
  <r>
    <x v="12"/>
    <x v="3"/>
    <x v="0"/>
    <x v="7"/>
  </r>
  <r>
    <x v="13"/>
    <x v="3"/>
    <x v="0"/>
    <x v="10"/>
  </r>
  <r>
    <x v="14"/>
    <x v="3"/>
    <x v="0"/>
    <x v="10"/>
  </r>
  <r>
    <x v="15"/>
    <x v="3"/>
    <x v="0"/>
    <x v="10"/>
  </r>
  <r>
    <x v="16"/>
    <x v="3"/>
    <x v="0"/>
    <x v="7"/>
  </r>
  <r>
    <x v="17"/>
    <x v="3"/>
    <x v="0"/>
    <x v="7"/>
  </r>
  <r>
    <x v="18"/>
    <x v="3"/>
    <x v="0"/>
    <x v="9"/>
  </r>
  <r>
    <x v="19"/>
    <x v="3"/>
    <x v="0"/>
    <x v="10"/>
  </r>
  <r>
    <x v="20"/>
    <x v="3"/>
    <x v="0"/>
    <x v="8"/>
  </r>
  <r>
    <x v="21"/>
    <x v="3"/>
    <x v="0"/>
    <x v="10"/>
  </r>
  <r>
    <x v="22"/>
    <x v="3"/>
    <x v="0"/>
    <x v="10"/>
  </r>
  <r>
    <x v="23"/>
    <x v="3"/>
    <x v="0"/>
    <x v="7"/>
  </r>
  <r>
    <x v="24"/>
    <x v="3"/>
    <x v="0"/>
    <x v="8"/>
  </r>
  <r>
    <x v="25"/>
    <x v="3"/>
    <x v="0"/>
    <x v="11"/>
  </r>
  <r>
    <x v="26"/>
    <x v="3"/>
    <x v="0"/>
    <x v="12"/>
  </r>
  <r>
    <x v="27"/>
    <x v="3"/>
    <x v="0"/>
    <x v="12"/>
  </r>
  <r>
    <x v="28"/>
    <x v="3"/>
    <x v="0"/>
    <x v="8"/>
  </r>
  <r>
    <x v="29"/>
    <x v="3"/>
    <x v="0"/>
    <x v="11"/>
  </r>
  <r>
    <x v="30"/>
    <x v="3"/>
    <x v="0"/>
    <x v="13"/>
  </r>
  <r>
    <x v="0"/>
    <x v="4"/>
    <x v="0"/>
    <x v="11"/>
  </r>
  <r>
    <x v="1"/>
    <x v="4"/>
    <x v="0"/>
    <x v="13"/>
  </r>
  <r>
    <x v="2"/>
    <x v="4"/>
    <x v="0"/>
    <x v="14"/>
  </r>
  <r>
    <x v="3"/>
    <x v="4"/>
    <x v="0"/>
    <x v="14"/>
  </r>
  <r>
    <x v="4"/>
    <x v="4"/>
    <x v="0"/>
    <x v="14"/>
  </r>
  <r>
    <x v="5"/>
    <x v="4"/>
    <x v="0"/>
    <x v="14"/>
  </r>
  <r>
    <x v="6"/>
    <x v="4"/>
    <x v="0"/>
    <x v="14"/>
  </r>
  <r>
    <x v="7"/>
    <x v="4"/>
    <x v="0"/>
    <x v="15"/>
  </r>
  <r>
    <x v="8"/>
    <x v="4"/>
    <x v="0"/>
    <x v="15"/>
  </r>
  <r>
    <x v="9"/>
    <x v="4"/>
    <x v="0"/>
    <x v="16"/>
  </r>
  <r>
    <x v="10"/>
    <x v="4"/>
    <x v="0"/>
    <x v="16"/>
  </r>
  <r>
    <x v="11"/>
    <x v="4"/>
    <x v="0"/>
    <x v="17"/>
  </r>
  <r>
    <x v="12"/>
    <x v="4"/>
    <x v="0"/>
    <x v="17"/>
  </r>
  <r>
    <x v="13"/>
    <x v="4"/>
    <x v="0"/>
    <x v="18"/>
  </r>
  <r>
    <x v="14"/>
    <x v="4"/>
    <x v="0"/>
    <x v="18"/>
  </r>
  <r>
    <x v="15"/>
    <x v="4"/>
    <x v="0"/>
    <x v="19"/>
  </r>
  <r>
    <x v="16"/>
    <x v="4"/>
    <x v="0"/>
    <x v="19"/>
  </r>
  <r>
    <x v="17"/>
    <x v="4"/>
    <x v="0"/>
    <x v="20"/>
  </r>
  <r>
    <x v="18"/>
    <x v="4"/>
    <x v="0"/>
    <x v="20"/>
  </r>
  <r>
    <x v="19"/>
    <x v="4"/>
    <x v="0"/>
    <x v="21"/>
  </r>
  <r>
    <x v="20"/>
    <x v="4"/>
    <x v="0"/>
    <x v="22"/>
  </r>
  <r>
    <x v="21"/>
    <x v="4"/>
    <x v="0"/>
    <x v="20"/>
  </r>
  <r>
    <x v="22"/>
    <x v="4"/>
    <x v="0"/>
    <x v="22"/>
  </r>
  <r>
    <x v="23"/>
    <x v="4"/>
    <x v="0"/>
    <x v="19"/>
  </r>
  <r>
    <x v="24"/>
    <x v="4"/>
    <x v="0"/>
    <x v="19"/>
  </r>
  <r>
    <x v="25"/>
    <x v="4"/>
    <x v="0"/>
    <x v="18"/>
  </r>
  <r>
    <x v="26"/>
    <x v="4"/>
    <x v="0"/>
    <x v="17"/>
  </r>
  <r>
    <x v="27"/>
    <x v="4"/>
    <x v="0"/>
    <x v="15"/>
  </r>
  <r>
    <x v="28"/>
    <x v="4"/>
    <x v="0"/>
    <x v="15"/>
  </r>
  <r>
    <x v="29"/>
    <x v="4"/>
    <x v="0"/>
    <x v="15"/>
  </r>
  <r>
    <x v="30"/>
    <x v="4"/>
    <x v="0"/>
    <x v="15"/>
  </r>
  <r>
    <x v="0"/>
    <x v="5"/>
    <x v="0"/>
    <x v="15"/>
  </r>
  <r>
    <x v="1"/>
    <x v="5"/>
    <x v="0"/>
    <x v="15"/>
  </r>
  <r>
    <x v="2"/>
    <x v="5"/>
    <x v="0"/>
    <x v="15"/>
  </r>
  <r>
    <x v="3"/>
    <x v="5"/>
    <x v="0"/>
    <x v="15"/>
  </r>
  <r>
    <x v="4"/>
    <x v="5"/>
    <x v="0"/>
    <x v="18"/>
  </r>
  <r>
    <x v="5"/>
    <x v="5"/>
    <x v="0"/>
    <x v="18"/>
  </r>
  <r>
    <x v="6"/>
    <x v="5"/>
    <x v="0"/>
    <x v="20"/>
  </r>
  <r>
    <x v="7"/>
    <x v="5"/>
    <x v="0"/>
    <x v="20"/>
  </r>
  <r>
    <x v="8"/>
    <x v="5"/>
    <x v="0"/>
    <x v="19"/>
  </r>
  <r>
    <x v="9"/>
    <x v="5"/>
    <x v="0"/>
    <x v="21"/>
  </r>
  <r>
    <x v="10"/>
    <x v="5"/>
    <x v="0"/>
    <x v="21"/>
  </r>
  <r>
    <x v="11"/>
    <x v="5"/>
    <x v="0"/>
    <x v="23"/>
  </r>
  <r>
    <x v="12"/>
    <x v="5"/>
    <x v="0"/>
    <x v="24"/>
  </r>
  <r>
    <x v="13"/>
    <x v="5"/>
    <x v="0"/>
    <x v="24"/>
  </r>
  <r>
    <x v="14"/>
    <x v="5"/>
    <x v="0"/>
    <x v="24"/>
  </r>
  <r>
    <x v="15"/>
    <x v="5"/>
    <x v="0"/>
    <x v="25"/>
  </r>
  <r>
    <x v="16"/>
    <x v="5"/>
    <x v="0"/>
    <x v="19"/>
  </r>
  <r>
    <x v="17"/>
    <x v="5"/>
    <x v="0"/>
    <x v="19"/>
  </r>
  <r>
    <x v="18"/>
    <x v="5"/>
    <x v="0"/>
    <x v="22"/>
  </r>
  <r>
    <x v="19"/>
    <x v="5"/>
    <x v="0"/>
    <x v="20"/>
  </r>
  <r>
    <x v="20"/>
    <x v="5"/>
    <x v="0"/>
    <x v="20"/>
  </r>
  <r>
    <x v="21"/>
    <x v="5"/>
    <x v="0"/>
    <x v="20"/>
  </r>
  <r>
    <x v="22"/>
    <x v="5"/>
    <x v="0"/>
    <x v="21"/>
  </r>
  <r>
    <x v="23"/>
    <x v="5"/>
    <x v="0"/>
    <x v="21"/>
  </r>
  <r>
    <x v="24"/>
    <x v="5"/>
    <x v="0"/>
    <x v="24"/>
  </r>
  <r>
    <x v="25"/>
    <x v="5"/>
    <x v="0"/>
    <x v="24"/>
  </r>
  <r>
    <x v="26"/>
    <x v="5"/>
    <x v="0"/>
    <x v="24"/>
  </r>
  <r>
    <x v="27"/>
    <x v="5"/>
    <x v="0"/>
    <x v="25"/>
  </r>
  <r>
    <x v="28"/>
    <x v="5"/>
    <x v="0"/>
    <x v="25"/>
  </r>
  <r>
    <x v="29"/>
    <x v="5"/>
    <x v="0"/>
    <x v="25"/>
  </r>
  <r>
    <x v="0"/>
    <x v="6"/>
    <x v="0"/>
    <x v="26"/>
  </r>
  <r>
    <x v="1"/>
    <x v="6"/>
    <x v="0"/>
    <x v="26"/>
  </r>
  <r>
    <x v="2"/>
    <x v="6"/>
    <x v="0"/>
    <x v="25"/>
  </r>
  <r>
    <x v="3"/>
    <x v="6"/>
    <x v="0"/>
    <x v="25"/>
  </r>
  <r>
    <x v="4"/>
    <x v="6"/>
    <x v="0"/>
    <x v="26"/>
  </r>
  <r>
    <x v="5"/>
    <x v="6"/>
    <x v="0"/>
    <x v="26"/>
  </r>
  <r>
    <x v="6"/>
    <x v="6"/>
    <x v="0"/>
    <x v="25"/>
  </r>
  <r>
    <x v="7"/>
    <x v="6"/>
    <x v="0"/>
    <x v="27"/>
  </r>
  <r>
    <x v="8"/>
    <x v="6"/>
    <x v="0"/>
    <x v="27"/>
  </r>
  <r>
    <x v="9"/>
    <x v="6"/>
    <x v="0"/>
    <x v="23"/>
  </r>
  <r>
    <x v="10"/>
    <x v="6"/>
    <x v="0"/>
    <x v="23"/>
  </r>
  <r>
    <x v="11"/>
    <x v="6"/>
    <x v="0"/>
    <x v="28"/>
  </r>
  <r>
    <x v="12"/>
    <x v="6"/>
    <x v="0"/>
    <x v="28"/>
  </r>
  <r>
    <x v="13"/>
    <x v="6"/>
    <x v="0"/>
    <x v="25"/>
  </r>
  <r>
    <x v="14"/>
    <x v="6"/>
    <x v="0"/>
    <x v="28"/>
  </r>
  <r>
    <x v="15"/>
    <x v="6"/>
    <x v="0"/>
    <x v="23"/>
  </r>
  <r>
    <x v="16"/>
    <x v="6"/>
    <x v="0"/>
    <x v="27"/>
  </r>
  <r>
    <x v="17"/>
    <x v="6"/>
    <x v="0"/>
    <x v="24"/>
  </r>
  <r>
    <x v="18"/>
    <x v="6"/>
    <x v="0"/>
    <x v="24"/>
  </r>
  <r>
    <x v="19"/>
    <x v="6"/>
    <x v="0"/>
    <x v="27"/>
  </r>
  <r>
    <x v="20"/>
    <x v="6"/>
    <x v="0"/>
    <x v="27"/>
  </r>
  <r>
    <x v="21"/>
    <x v="6"/>
    <x v="0"/>
    <x v="27"/>
  </r>
  <r>
    <x v="22"/>
    <x v="6"/>
    <x v="0"/>
    <x v="23"/>
  </r>
  <r>
    <x v="23"/>
    <x v="6"/>
    <x v="0"/>
    <x v="23"/>
  </r>
  <r>
    <x v="24"/>
    <x v="6"/>
    <x v="0"/>
    <x v="28"/>
  </r>
  <r>
    <x v="25"/>
    <x v="6"/>
    <x v="0"/>
    <x v="28"/>
  </r>
  <r>
    <x v="26"/>
    <x v="6"/>
    <x v="0"/>
    <x v="25"/>
  </r>
  <r>
    <x v="27"/>
    <x v="6"/>
    <x v="0"/>
    <x v="25"/>
  </r>
  <r>
    <x v="28"/>
    <x v="6"/>
    <x v="0"/>
    <x v="26"/>
  </r>
  <r>
    <x v="29"/>
    <x v="6"/>
    <x v="0"/>
    <x v="29"/>
  </r>
  <r>
    <x v="30"/>
    <x v="6"/>
    <x v="0"/>
    <x v="26"/>
  </r>
  <r>
    <x v="0"/>
    <x v="7"/>
    <x v="0"/>
    <x v="30"/>
  </r>
  <r>
    <x v="1"/>
    <x v="7"/>
    <x v="0"/>
    <x v="30"/>
  </r>
  <r>
    <x v="2"/>
    <x v="7"/>
    <x v="0"/>
    <x v="30"/>
  </r>
  <r>
    <x v="3"/>
    <x v="7"/>
    <x v="0"/>
    <x v="30"/>
  </r>
  <r>
    <x v="4"/>
    <x v="7"/>
    <x v="0"/>
    <x v="30"/>
  </r>
  <r>
    <x v="5"/>
    <x v="7"/>
    <x v="0"/>
    <x v="30"/>
  </r>
  <r>
    <x v="6"/>
    <x v="7"/>
    <x v="0"/>
    <x v="30"/>
  </r>
  <r>
    <x v="7"/>
    <x v="7"/>
    <x v="0"/>
    <x v="30"/>
  </r>
  <r>
    <x v="8"/>
    <x v="7"/>
    <x v="0"/>
    <x v="30"/>
  </r>
  <r>
    <x v="9"/>
    <x v="7"/>
    <x v="0"/>
    <x v="30"/>
  </r>
  <r>
    <x v="10"/>
    <x v="7"/>
    <x v="0"/>
    <x v="30"/>
  </r>
  <r>
    <x v="11"/>
    <x v="7"/>
    <x v="0"/>
    <x v="30"/>
  </r>
  <r>
    <x v="12"/>
    <x v="7"/>
    <x v="0"/>
    <x v="30"/>
  </r>
  <r>
    <x v="13"/>
    <x v="7"/>
    <x v="0"/>
    <x v="30"/>
  </r>
  <r>
    <x v="14"/>
    <x v="7"/>
    <x v="0"/>
    <x v="30"/>
  </r>
  <r>
    <x v="15"/>
    <x v="7"/>
    <x v="0"/>
    <x v="30"/>
  </r>
  <r>
    <x v="16"/>
    <x v="7"/>
    <x v="0"/>
    <x v="30"/>
  </r>
  <r>
    <x v="17"/>
    <x v="7"/>
    <x v="0"/>
    <x v="30"/>
  </r>
  <r>
    <x v="18"/>
    <x v="7"/>
    <x v="0"/>
    <x v="30"/>
  </r>
  <r>
    <x v="19"/>
    <x v="7"/>
    <x v="0"/>
    <x v="30"/>
  </r>
  <r>
    <x v="20"/>
    <x v="7"/>
    <x v="0"/>
    <x v="30"/>
  </r>
  <r>
    <x v="21"/>
    <x v="7"/>
    <x v="0"/>
    <x v="30"/>
  </r>
  <r>
    <x v="22"/>
    <x v="7"/>
    <x v="0"/>
    <x v="30"/>
  </r>
  <r>
    <x v="23"/>
    <x v="7"/>
    <x v="0"/>
    <x v="30"/>
  </r>
  <r>
    <x v="24"/>
    <x v="7"/>
    <x v="0"/>
    <x v="30"/>
  </r>
  <r>
    <x v="25"/>
    <x v="7"/>
    <x v="0"/>
    <x v="30"/>
  </r>
  <r>
    <x v="26"/>
    <x v="7"/>
    <x v="0"/>
    <x v="30"/>
  </r>
  <r>
    <x v="27"/>
    <x v="7"/>
    <x v="0"/>
    <x v="30"/>
  </r>
  <r>
    <x v="28"/>
    <x v="7"/>
    <x v="0"/>
    <x v="30"/>
  </r>
  <r>
    <x v="29"/>
    <x v="7"/>
    <x v="0"/>
    <x v="30"/>
  </r>
  <r>
    <x v="0"/>
    <x v="8"/>
    <x v="0"/>
    <x v="30"/>
  </r>
  <r>
    <x v="1"/>
    <x v="8"/>
    <x v="0"/>
    <x v="30"/>
  </r>
  <r>
    <x v="2"/>
    <x v="8"/>
    <x v="0"/>
    <x v="30"/>
  </r>
  <r>
    <x v="3"/>
    <x v="8"/>
    <x v="0"/>
    <x v="30"/>
  </r>
  <r>
    <x v="4"/>
    <x v="8"/>
    <x v="0"/>
    <x v="30"/>
  </r>
  <r>
    <x v="5"/>
    <x v="8"/>
    <x v="0"/>
    <x v="30"/>
  </r>
  <r>
    <x v="6"/>
    <x v="8"/>
    <x v="0"/>
    <x v="30"/>
  </r>
  <r>
    <x v="7"/>
    <x v="8"/>
    <x v="0"/>
    <x v="30"/>
  </r>
  <r>
    <x v="8"/>
    <x v="8"/>
    <x v="0"/>
    <x v="30"/>
  </r>
  <r>
    <x v="9"/>
    <x v="8"/>
    <x v="0"/>
    <x v="30"/>
  </r>
  <r>
    <x v="10"/>
    <x v="8"/>
    <x v="0"/>
    <x v="30"/>
  </r>
  <r>
    <x v="11"/>
    <x v="8"/>
    <x v="0"/>
    <x v="30"/>
  </r>
  <r>
    <x v="12"/>
    <x v="8"/>
    <x v="0"/>
    <x v="30"/>
  </r>
  <r>
    <x v="13"/>
    <x v="8"/>
    <x v="0"/>
    <x v="30"/>
  </r>
  <r>
    <x v="14"/>
    <x v="8"/>
    <x v="0"/>
    <x v="30"/>
  </r>
  <r>
    <x v="15"/>
    <x v="8"/>
    <x v="0"/>
    <x v="30"/>
  </r>
  <r>
    <x v="16"/>
    <x v="8"/>
    <x v="0"/>
    <x v="30"/>
  </r>
  <r>
    <x v="17"/>
    <x v="8"/>
    <x v="0"/>
    <x v="30"/>
  </r>
  <r>
    <x v="18"/>
    <x v="8"/>
    <x v="0"/>
    <x v="30"/>
  </r>
  <r>
    <x v="19"/>
    <x v="8"/>
    <x v="0"/>
    <x v="30"/>
  </r>
  <r>
    <x v="20"/>
    <x v="8"/>
    <x v="0"/>
    <x v="30"/>
  </r>
  <r>
    <x v="21"/>
    <x v="8"/>
    <x v="0"/>
    <x v="30"/>
  </r>
  <r>
    <x v="22"/>
    <x v="8"/>
    <x v="0"/>
    <x v="30"/>
  </r>
  <r>
    <x v="23"/>
    <x v="8"/>
    <x v="0"/>
    <x v="30"/>
  </r>
  <r>
    <x v="24"/>
    <x v="8"/>
    <x v="0"/>
    <x v="30"/>
  </r>
  <r>
    <x v="25"/>
    <x v="8"/>
    <x v="0"/>
    <x v="30"/>
  </r>
  <r>
    <x v="26"/>
    <x v="8"/>
    <x v="0"/>
    <x v="30"/>
  </r>
  <r>
    <x v="27"/>
    <x v="8"/>
    <x v="0"/>
    <x v="30"/>
  </r>
  <r>
    <x v="28"/>
    <x v="8"/>
    <x v="0"/>
    <x v="30"/>
  </r>
  <r>
    <x v="29"/>
    <x v="8"/>
    <x v="0"/>
    <x v="30"/>
  </r>
  <r>
    <x v="30"/>
    <x v="8"/>
    <x v="0"/>
    <x v="30"/>
  </r>
  <r>
    <x v="0"/>
    <x v="9"/>
    <x v="1"/>
    <x v="14"/>
  </r>
  <r>
    <x v="1"/>
    <x v="9"/>
    <x v="1"/>
    <x v="14"/>
  </r>
  <r>
    <x v="2"/>
    <x v="9"/>
    <x v="1"/>
    <x v="13"/>
  </r>
  <r>
    <x v="3"/>
    <x v="9"/>
    <x v="1"/>
    <x v="13"/>
  </r>
  <r>
    <x v="4"/>
    <x v="9"/>
    <x v="1"/>
    <x v="11"/>
  </r>
  <r>
    <x v="5"/>
    <x v="9"/>
    <x v="1"/>
    <x v="12"/>
  </r>
  <r>
    <x v="6"/>
    <x v="9"/>
    <x v="1"/>
    <x v="12"/>
  </r>
  <r>
    <x v="7"/>
    <x v="9"/>
    <x v="1"/>
    <x v="8"/>
  </r>
  <r>
    <x v="8"/>
    <x v="9"/>
    <x v="1"/>
    <x v="8"/>
  </r>
  <r>
    <x v="9"/>
    <x v="9"/>
    <x v="1"/>
    <x v="10"/>
  </r>
  <r>
    <x v="10"/>
    <x v="9"/>
    <x v="1"/>
    <x v="6"/>
  </r>
  <r>
    <x v="11"/>
    <x v="9"/>
    <x v="1"/>
    <x v="5"/>
  </r>
  <r>
    <x v="12"/>
    <x v="9"/>
    <x v="1"/>
    <x v="4"/>
  </r>
  <r>
    <x v="13"/>
    <x v="9"/>
    <x v="1"/>
    <x v="4"/>
  </r>
  <r>
    <x v="14"/>
    <x v="9"/>
    <x v="1"/>
    <x v="3"/>
  </r>
  <r>
    <x v="15"/>
    <x v="9"/>
    <x v="1"/>
    <x v="3"/>
  </r>
  <r>
    <x v="16"/>
    <x v="9"/>
    <x v="1"/>
    <x v="2"/>
  </r>
  <r>
    <x v="17"/>
    <x v="9"/>
    <x v="1"/>
    <x v="2"/>
  </r>
  <r>
    <x v="18"/>
    <x v="9"/>
    <x v="1"/>
    <x v="2"/>
  </r>
  <r>
    <x v="19"/>
    <x v="9"/>
    <x v="1"/>
    <x v="2"/>
  </r>
  <r>
    <x v="20"/>
    <x v="9"/>
    <x v="1"/>
    <x v="2"/>
  </r>
  <r>
    <x v="21"/>
    <x v="9"/>
    <x v="1"/>
    <x v="2"/>
  </r>
  <r>
    <x v="22"/>
    <x v="9"/>
    <x v="1"/>
    <x v="2"/>
  </r>
  <r>
    <x v="23"/>
    <x v="9"/>
    <x v="1"/>
    <x v="1"/>
  </r>
  <r>
    <x v="24"/>
    <x v="9"/>
    <x v="1"/>
    <x v="1"/>
  </r>
  <r>
    <x v="25"/>
    <x v="9"/>
    <x v="1"/>
    <x v="1"/>
  </r>
  <r>
    <x v="26"/>
    <x v="9"/>
    <x v="1"/>
    <x v="0"/>
  </r>
  <r>
    <x v="27"/>
    <x v="9"/>
    <x v="1"/>
    <x v="0"/>
  </r>
  <r>
    <x v="28"/>
    <x v="9"/>
    <x v="1"/>
    <x v="0"/>
  </r>
  <r>
    <x v="29"/>
    <x v="9"/>
    <x v="1"/>
    <x v="0"/>
  </r>
  <r>
    <x v="30"/>
    <x v="9"/>
    <x v="1"/>
    <x v="0"/>
  </r>
  <r>
    <x v="0"/>
    <x v="10"/>
    <x v="1"/>
    <x v="30"/>
  </r>
  <r>
    <x v="1"/>
    <x v="10"/>
    <x v="1"/>
    <x v="30"/>
  </r>
  <r>
    <x v="2"/>
    <x v="10"/>
    <x v="1"/>
    <x v="30"/>
  </r>
  <r>
    <x v="3"/>
    <x v="10"/>
    <x v="1"/>
    <x v="30"/>
  </r>
  <r>
    <x v="4"/>
    <x v="10"/>
    <x v="1"/>
    <x v="30"/>
  </r>
  <r>
    <x v="5"/>
    <x v="10"/>
    <x v="1"/>
    <x v="30"/>
  </r>
  <r>
    <x v="6"/>
    <x v="10"/>
    <x v="1"/>
    <x v="30"/>
  </r>
  <r>
    <x v="7"/>
    <x v="10"/>
    <x v="1"/>
    <x v="30"/>
  </r>
  <r>
    <x v="8"/>
    <x v="10"/>
    <x v="1"/>
    <x v="30"/>
  </r>
  <r>
    <x v="9"/>
    <x v="10"/>
    <x v="1"/>
    <x v="30"/>
  </r>
  <r>
    <x v="10"/>
    <x v="10"/>
    <x v="1"/>
    <x v="30"/>
  </r>
  <r>
    <x v="11"/>
    <x v="10"/>
    <x v="1"/>
    <x v="30"/>
  </r>
  <r>
    <x v="12"/>
    <x v="10"/>
    <x v="1"/>
    <x v="30"/>
  </r>
  <r>
    <x v="13"/>
    <x v="10"/>
    <x v="1"/>
    <x v="30"/>
  </r>
  <r>
    <x v="14"/>
    <x v="10"/>
    <x v="1"/>
    <x v="30"/>
  </r>
  <r>
    <x v="15"/>
    <x v="10"/>
    <x v="1"/>
    <x v="30"/>
  </r>
  <r>
    <x v="16"/>
    <x v="10"/>
    <x v="1"/>
    <x v="30"/>
  </r>
  <r>
    <x v="17"/>
    <x v="10"/>
    <x v="1"/>
    <x v="30"/>
  </r>
  <r>
    <x v="18"/>
    <x v="10"/>
    <x v="1"/>
    <x v="30"/>
  </r>
  <r>
    <x v="19"/>
    <x v="10"/>
    <x v="1"/>
    <x v="30"/>
  </r>
  <r>
    <x v="20"/>
    <x v="10"/>
    <x v="1"/>
    <x v="30"/>
  </r>
  <r>
    <x v="21"/>
    <x v="10"/>
    <x v="1"/>
    <x v="30"/>
  </r>
  <r>
    <x v="22"/>
    <x v="10"/>
    <x v="1"/>
    <x v="30"/>
  </r>
  <r>
    <x v="23"/>
    <x v="10"/>
    <x v="1"/>
    <x v="30"/>
  </r>
  <r>
    <x v="24"/>
    <x v="10"/>
    <x v="1"/>
    <x v="30"/>
  </r>
  <r>
    <x v="25"/>
    <x v="10"/>
    <x v="1"/>
    <x v="30"/>
  </r>
  <r>
    <x v="26"/>
    <x v="10"/>
    <x v="1"/>
    <x v="30"/>
  </r>
  <r>
    <x v="27"/>
    <x v="10"/>
    <x v="1"/>
    <x v="30"/>
  </r>
  <r>
    <x v="28"/>
    <x v="10"/>
    <x v="1"/>
    <x v="30"/>
  </r>
  <r>
    <x v="0"/>
    <x v="11"/>
    <x v="1"/>
    <x v="31"/>
  </r>
  <r>
    <x v="1"/>
    <x v="11"/>
    <x v="1"/>
    <x v="31"/>
  </r>
  <r>
    <x v="2"/>
    <x v="11"/>
    <x v="1"/>
    <x v="31"/>
  </r>
  <r>
    <x v="3"/>
    <x v="11"/>
    <x v="1"/>
    <x v="31"/>
  </r>
  <r>
    <x v="4"/>
    <x v="11"/>
    <x v="1"/>
    <x v="31"/>
  </r>
  <r>
    <x v="5"/>
    <x v="11"/>
    <x v="1"/>
    <x v="32"/>
  </r>
  <r>
    <x v="6"/>
    <x v="11"/>
    <x v="1"/>
    <x v="32"/>
  </r>
  <r>
    <x v="7"/>
    <x v="11"/>
    <x v="1"/>
    <x v="32"/>
  </r>
  <r>
    <x v="8"/>
    <x v="11"/>
    <x v="1"/>
    <x v="32"/>
  </r>
  <r>
    <x v="9"/>
    <x v="11"/>
    <x v="1"/>
    <x v="32"/>
  </r>
  <r>
    <x v="10"/>
    <x v="11"/>
    <x v="1"/>
    <x v="32"/>
  </r>
  <r>
    <x v="11"/>
    <x v="11"/>
    <x v="1"/>
    <x v="0"/>
  </r>
  <r>
    <x v="12"/>
    <x v="11"/>
    <x v="1"/>
    <x v="0"/>
  </r>
  <r>
    <x v="13"/>
    <x v="11"/>
    <x v="1"/>
    <x v="0"/>
  </r>
  <r>
    <x v="14"/>
    <x v="11"/>
    <x v="1"/>
    <x v="0"/>
  </r>
  <r>
    <x v="15"/>
    <x v="11"/>
    <x v="1"/>
    <x v="0"/>
  </r>
  <r>
    <x v="16"/>
    <x v="11"/>
    <x v="1"/>
    <x v="32"/>
  </r>
  <r>
    <x v="17"/>
    <x v="11"/>
    <x v="1"/>
    <x v="32"/>
  </r>
  <r>
    <x v="18"/>
    <x v="11"/>
    <x v="1"/>
    <x v="32"/>
  </r>
  <r>
    <x v="19"/>
    <x v="11"/>
    <x v="1"/>
    <x v="32"/>
  </r>
  <r>
    <x v="20"/>
    <x v="11"/>
    <x v="1"/>
    <x v="32"/>
  </r>
  <r>
    <x v="21"/>
    <x v="11"/>
    <x v="1"/>
    <x v="31"/>
  </r>
  <r>
    <x v="22"/>
    <x v="11"/>
    <x v="1"/>
    <x v="31"/>
  </r>
  <r>
    <x v="23"/>
    <x v="11"/>
    <x v="1"/>
    <x v="31"/>
  </r>
  <r>
    <x v="24"/>
    <x v="11"/>
    <x v="1"/>
    <x v="31"/>
  </r>
  <r>
    <x v="25"/>
    <x v="11"/>
    <x v="1"/>
    <x v="31"/>
  </r>
  <r>
    <x v="26"/>
    <x v="11"/>
    <x v="1"/>
    <x v="32"/>
  </r>
  <r>
    <x v="27"/>
    <x v="11"/>
    <x v="1"/>
    <x v="32"/>
  </r>
  <r>
    <x v="28"/>
    <x v="11"/>
    <x v="1"/>
    <x v="0"/>
  </r>
  <r>
    <x v="29"/>
    <x v="11"/>
    <x v="1"/>
    <x v="0"/>
  </r>
  <r>
    <x v="30"/>
    <x v="11"/>
    <x v="1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9" cacheId="51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2:P36" firstHeaderRow="1" firstDataRow="3" firstDataCol="1"/>
  <pivotFields count="4">
    <pivotField axis="axisRow" showAll="0">
      <items count="3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t="default"/>
      </items>
    </pivotField>
    <pivotField axis="axisCol" showAll="0">
      <items count="13">
        <item x="9"/>
        <item x="10"/>
        <item x="11"/>
        <item x="0"/>
        <item x="1"/>
        <item x="2"/>
        <item x="3"/>
        <item x="4"/>
        <item x="5"/>
        <item x="6"/>
        <item x="7"/>
        <item x="8"/>
        <item t="default"/>
      </items>
    </pivotField>
    <pivotField axis="axisCol" showAll="0">
      <items count="3">
        <item x="0"/>
        <item x="1"/>
        <item t="default"/>
      </items>
    </pivotField>
    <pivotField dataField="1" showAll="0">
      <items count="34">
        <item x="31"/>
        <item x="32"/>
        <item x="0"/>
        <item x="1"/>
        <item x="2"/>
        <item x="3"/>
        <item x="4"/>
        <item x="5"/>
        <item x="6"/>
        <item x="9"/>
        <item x="7"/>
        <item x="10"/>
        <item x="8"/>
        <item x="12"/>
        <item x="11"/>
        <item x="13"/>
        <item x="14"/>
        <item x="15"/>
        <item x="16"/>
        <item x="17"/>
        <item x="18"/>
        <item x="20"/>
        <item x="22"/>
        <item x="19"/>
        <item x="21"/>
        <item x="29"/>
        <item x="26"/>
        <item x="25"/>
        <item x="28"/>
        <item x="23"/>
        <item x="27"/>
        <item x="24"/>
        <item x="30"/>
        <item t="default"/>
      </items>
    </pivotField>
  </pivotFields>
  <rowFields count="1">
    <field x="0"/>
  </rowFields>
  <rowItems count="3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 t="grand">
      <x/>
    </i>
  </rowItems>
  <colFields count="2">
    <field x="2"/>
    <field x="1"/>
  </colFields>
  <colItems count="15">
    <i>
      <x/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default">
      <x/>
    </i>
    <i>
      <x v="1"/>
      <x/>
    </i>
    <i r="1">
      <x v="1"/>
    </i>
    <i r="1">
      <x v="2"/>
    </i>
    <i t="default">
      <x v="1"/>
    </i>
    <i t="grand">
      <x/>
    </i>
  </colItems>
  <dataFields count="1">
    <dataField name="Average of Water Level (m)" fld="3" subtotal="average" baseField="0" baseItem="0" numFmtId="2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10" cacheId="51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2:N6" firstHeaderRow="1" firstDataRow="2" firstDataCol="1"/>
  <pivotFields count="4">
    <pivotField showAll="0"/>
    <pivotField axis="axisCol" showAll="0">
      <items count="13">
        <item x="9"/>
        <item x="10"/>
        <item x="11"/>
        <item x="0"/>
        <item x="1"/>
        <item x="2"/>
        <item x="3"/>
        <item x="4"/>
        <item x="5"/>
        <item x="6"/>
        <item x="7"/>
        <item x="8"/>
        <item t="default"/>
      </items>
    </pivotField>
    <pivotField axis="axisRow" showAll="0">
      <items count="3">
        <item x="0"/>
        <item x="1"/>
        <item t="default"/>
      </items>
    </pivotField>
    <pivotField dataField="1" showAll="0">
      <items count="34">
        <item x="31"/>
        <item x="32"/>
        <item x="0"/>
        <item x="1"/>
        <item x="2"/>
        <item x="3"/>
        <item x="4"/>
        <item x="5"/>
        <item x="6"/>
        <item x="9"/>
        <item x="7"/>
        <item x="10"/>
        <item x="8"/>
        <item x="12"/>
        <item x="11"/>
        <item x="13"/>
        <item x="14"/>
        <item x="15"/>
        <item x="16"/>
        <item x="17"/>
        <item x="18"/>
        <item x="20"/>
        <item x="22"/>
        <item x="19"/>
        <item x="21"/>
        <item x="29"/>
        <item x="26"/>
        <item x="25"/>
        <item x="28"/>
        <item x="23"/>
        <item x="27"/>
        <item x="24"/>
        <item x="30"/>
        <item t="default"/>
      </items>
    </pivotField>
  </pivotFields>
  <rowFields count="1">
    <field x="2"/>
  </rowFields>
  <rowItems count="3">
    <i>
      <x/>
    </i>
    <i>
      <x v="1"/>
    </i>
    <i t="grand">
      <x/>
    </i>
  </rowItems>
  <colFields count="1">
    <field x="1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dataFields count="1">
    <dataField name="Average of Water Level (m)" fld="3" subtotal="average" baseField="2" baseItem="0" numFmtId="2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G412"/>
  <sheetViews>
    <sheetView topLeftCell="A45" zoomScaleNormal="100" workbookViewId="0">
      <selection sqref="A1:E1"/>
    </sheetView>
  </sheetViews>
  <sheetFormatPr defaultRowHeight="15" x14ac:dyDescent="0.25"/>
  <cols>
    <col min="1" max="1" width="18" style="6" customWidth="1"/>
    <col min="2" max="2" width="22.28515625" style="6" customWidth="1"/>
    <col min="3" max="4" width="17" style="6" customWidth="1"/>
    <col min="5" max="5" width="17" style="7" customWidth="1"/>
    <col min="6" max="6" width="3.5703125" customWidth="1"/>
    <col min="7" max="7" width="18.42578125" customWidth="1"/>
  </cols>
  <sheetData>
    <row r="1" spans="1:5" ht="23.25" x14ac:dyDescent="0.35">
      <c r="A1" s="58" t="s">
        <v>46</v>
      </c>
      <c r="B1" s="58"/>
      <c r="C1" s="58"/>
      <c r="D1" s="58"/>
      <c r="E1" s="58"/>
    </row>
    <row r="2" spans="1:5" ht="18.75" x14ac:dyDescent="0.3">
      <c r="A2" s="59" t="s">
        <v>38</v>
      </c>
      <c r="B2" s="59"/>
      <c r="C2" s="59"/>
      <c r="D2" s="59"/>
      <c r="E2" s="59"/>
    </row>
    <row r="3" spans="1:5" ht="18.75" x14ac:dyDescent="0.3">
      <c r="A3" s="12"/>
      <c r="B3" s="12"/>
      <c r="C3" s="12"/>
      <c r="D3" s="12"/>
      <c r="E3" s="12"/>
    </row>
    <row r="4" spans="1:5" ht="21" x14ac:dyDescent="0.35">
      <c r="A4" s="16" t="s">
        <v>17</v>
      </c>
      <c r="B4" s="13"/>
      <c r="C4" s="13"/>
      <c r="D4" s="9"/>
      <c r="E4" s="14"/>
    </row>
    <row r="5" spans="1:5" ht="18.75" x14ac:dyDescent="0.3">
      <c r="A5" s="15"/>
      <c r="C5" s="10"/>
      <c r="D5" s="26" t="s">
        <v>37</v>
      </c>
      <c r="E5" s="26" t="s">
        <v>36</v>
      </c>
    </row>
    <row r="6" spans="1:5" s="2" customFormat="1" x14ac:dyDescent="0.25">
      <c r="A6" s="18" t="s">
        <v>11</v>
      </c>
      <c r="B6" s="17" t="s">
        <v>47</v>
      </c>
      <c r="C6" s="29" t="s">
        <v>13</v>
      </c>
      <c r="D6" s="11">
        <v>11</v>
      </c>
      <c r="E6" s="10" t="s">
        <v>48</v>
      </c>
    </row>
    <row r="7" spans="1:5" s="2" customFormat="1" x14ac:dyDescent="0.25">
      <c r="A7" s="1" t="s">
        <v>15</v>
      </c>
      <c r="B7" s="17">
        <v>9.5</v>
      </c>
      <c r="C7" s="29" t="s">
        <v>12</v>
      </c>
      <c r="D7" s="11">
        <v>9</v>
      </c>
      <c r="E7" s="10" t="s">
        <v>49</v>
      </c>
    </row>
    <row r="8" spans="1:5" s="2" customFormat="1" x14ac:dyDescent="0.25">
      <c r="D8" s="24"/>
      <c r="E8" s="25"/>
    </row>
    <row r="9" spans="1:5" s="2" customFormat="1" ht="19.5" customHeight="1" x14ac:dyDescent="0.25">
      <c r="A9" s="60" t="s">
        <v>50</v>
      </c>
      <c r="B9" s="60"/>
      <c r="C9" s="60"/>
      <c r="D9" s="60"/>
      <c r="E9" s="60"/>
    </row>
    <row r="10" spans="1:5" s="2" customFormat="1" ht="44.25" customHeight="1" x14ac:dyDescent="0.25">
      <c r="A10" s="60" t="s">
        <v>51</v>
      </c>
      <c r="B10" s="60"/>
      <c r="C10" s="60"/>
      <c r="D10" s="60"/>
      <c r="E10" s="60"/>
    </row>
    <row r="11" spans="1:5" s="2" customFormat="1" x14ac:dyDescent="0.25">
      <c r="D11" s="24"/>
      <c r="E11" s="25"/>
    </row>
    <row r="12" spans="1:5" s="2" customFormat="1" x14ac:dyDescent="0.25">
      <c r="A12" s="2" t="s">
        <v>18</v>
      </c>
      <c r="B12" s="2" t="s">
        <v>52</v>
      </c>
      <c r="D12" s="24"/>
      <c r="E12" s="25"/>
    </row>
    <row r="13" spans="1:5" s="2" customFormat="1" x14ac:dyDescent="0.25">
      <c r="A13" s="27" t="s">
        <v>14</v>
      </c>
      <c r="B13" s="28" t="s">
        <v>53</v>
      </c>
      <c r="D13" s="24"/>
      <c r="E13" s="25"/>
    </row>
    <row r="14" spans="1:5" s="2" customFormat="1" x14ac:dyDescent="0.25">
      <c r="A14" s="1" t="s">
        <v>16</v>
      </c>
      <c r="B14" s="30" t="s">
        <v>54</v>
      </c>
      <c r="C14" s="10"/>
      <c r="D14" s="24"/>
      <c r="E14" s="25"/>
    </row>
    <row r="15" spans="1:5" ht="18.75" x14ac:dyDescent="0.3">
      <c r="A15" s="15"/>
      <c r="C15" s="10"/>
      <c r="D15" s="10"/>
      <c r="E15" s="24"/>
    </row>
    <row r="16" spans="1:5" ht="21" x14ac:dyDescent="0.35">
      <c r="A16" s="16" t="s">
        <v>3</v>
      </c>
      <c r="B16" s="13"/>
      <c r="C16" s="13"/>
      <c r="D16" s="9"/>
      <c r="E16" s="14"/>
    </row>
    <row r="17" spans="1:5" x14ac:dyDescent="0.25">
      <c r="A17" s="11">
        <v>1976</v>
      </c>
      <c r="B17" s="19" t="s">
        <v>8</v>
      </c>
      <c r="C17" s="20"/>
      <c r="D17" s="21"/>
      <c r="E17" s="6"/>
    </row>
    <row r="18" spans="1:5" x14ac:dyDescent="0.25">
      <c r="A18" s="20"/>
      <c r="B18" s="19" t="s">
        <v>9</v>
      </c>
      <c r="C18" s="20"/>
      <c r="D18" s="21"/>
      <c r="E18" s="6"/>
    </row>
    <row r="19" spans="1:5" x14ac:dyDescent="0.25">
      <c r="A19" s="20"/>
      <c r="B19" s="19" t="s">
        <v>56</v>
      </c>
      <c r="C19" s="20"/>
      <c r="D19" s="21"/>
      <c r="E19" s="6"/>
    </row>
    <row r="20" spans="1:5" x14ac:dyDescent="0.25">
      <c r="A20" s="20"/>
      <c r="B20" s="19"/>
      <c r="C20" s="20"/>
      <c r="D20" s="21"/>
      <c r="E20" s="6"/>
    </row>
    <row r="21" spans="1:5" ht="21" x14ac:dyDescent="0.35">
      <c r="A21" s="16" t="s">
        <v>39</v>
      </c>
      <c r="B21" s="13"/>
      <c r="C21" s="13"/>
      <c r="D21" s="9"/>
      <c r="E21" s="14"/>
    </row>
    <row r="22" spans="1:5" x14ac:dyDescent="0.25">
      <c r="A22" s="20"/>
      <c r="B22" s="19"/>
      <c r="C22" s="20"/>
      <c r="D22" s="21"/>
      <c r="E22" s="6"/>
    </row>
    <row r="23" spans="1:5" x14ac:dyDescent="0.25">
      <c r="A23" s="20"/>
      <c r="B23" s="19"/>
      <c r="C23" s="20"/>
      <c r="D23" s="21"/>
      <c r="E23" s="6"/>
    </row>
    <row r="24" spans="1:5" x14ac:dyDescent="0.25">
      <c r="A24" s="20"/>
      <c r="B24" s="19"/>
      <c r="C24" s="20"/>
      <c r="D24" s="21"/>
      <c r="E24" s="6"/>
    </row>
    <row r="25" spans="1:5" x14ac:dyDescent="0.25">
      <c r="A25" s="20"/>
      <c r="B25" s="19"/>
      <c r="C25" s="20"/>
      <c r="D25" s="21"/>
      <c r="E25" s="6"/>
    </row>
    <row r="26" spans="1:5" x14ac:dyDescent="0.25">
      <c r="A26" s="20"/>
      <c r="B26" s="19"/>
      <c r="C26" s="20"/>
      <c r="D26" s="21"/>
      <c r="E26" s="6"/>
    </row>
    <row r="27" spans="1:5" x14ac:dyDescent="0.25">
      <c r="A27" s="20"/>
      <c r="B27" s="19"/>
      <c r="C27" s="20"/>
      <c r="D27" s="21"/>
      <c r="E27" s="6"/>
    </row>
    <row r="28" spans="1:5" x14ac:dyDescent="0.25">
      <c r="A28" s="20"/>
      <c r="B28" s="19"/>
      <c r="C28" s="20"/>
      <c r="D28" s="21"/>
      <c r="E28" s="6"/>
    </row>
    <row r="29" spans="1:5" x14ac:dyDescent="0.25">
      <c r="A29" s="20"/>
      <c r="B29" s="19"/>
      <c r="C29" s="20"/>
      <c r="D29" s="21"/>
      <c r="E29" s="6"/>
    </row>
    <row r="30" spans="1:5" x14ac:dyDescent="0.25">
      <c r="A30" s="20"/>
      <c r="B30" s="19"/>
      <c r="C30" s="20"/>
      <c r="D30" s="21"/>
      <c r="E30" s="6"/>
    </row>
    <row r="31" spans="1:5" x14ac:dyDescent="0.25">
      <c r="A31" s="20"/>
      <c r="B31" s="19"/>
      <c r="C31" s="20"/>
      <c r="D31" s="21"/>
      <c r="E31" s="6"/>
    </row>
    <row r="32" spans="1:5" x14ac:dyDescent="0.25">
      <c r="A32" s="20"/>
      <c r="B32" s="19"/>
      <c r="C32" s="20"/>
      <c r="D32" s="21"/>
      <c r="E32" s="6"/>
    </row>
    <row r="33" spans="1:7" x14ac:dyDescent="0.25">
      <c r="A33" s="20"/>
      <c r="B33" s="19"/>
      <c r="C33" s="20"/>
      <c r="D33" s="21"/>
      <c r="E33" s="6"/>
    </row>
    <row r="34" spans="1:7" x14ac:dyDescent="0.25">
      <c r="A34" s="20"/>
      <c r="B34" s="19"/>
      <c r="C34" s="20"/>
      <c r="D34" s="21"/>
      <c r="E34" s="6"/>
    </row>
    <row r="35" spans="1:7" x14ac:dyDescent="0.25">
      <c r="A35" s="20"/>
      <c r="B35" s="19"/>
      <c r="C35" s="20"/>
      <c r="D35" s="21"/>
      <c r="E35" s="6"/>
    </row>
    <row r="36" spans="1:7" x14ac:dyDescent="0.25">
      <c r="A36" s="20"/>
      <c r="B36" s="19"/>
      <c r="C36" s="20"/>
      <c r="D36" s="21"/>
      <c r="E36" s="6"/>
    </row>
    <row r="37" spans="1:7" x14ac:dyDescent="0.25">
      <c r="A37" s="18"/>
      <c r="B37" s="10"/>
      <c r="C37" s="10"/>
      <c r="D37" s="8"/>
      <c r="E37" s="6"/>
    </row>
    <row r="38" spans="1:7" ht="21" x14ac:dyDescent="0.35">
      <c r="A38" s="16" t="s">
        <v>43</v>
      </c>
      <c r="B38" s="13"/>
      <c r="C38" s="13"/>
      <c r="D38" s="9"/>
      <c r="E38" s="14"/>
    </row>
    <row r="39" spans="1:7" x14ac:dyDescent="0.25">
      <c r="A39" s="18"/>
      <c r="B39" s="10" t="s">
        <v>40</v>
      </c>
      <c r="C39" s="10"/>
      <c r="D39" s="8"/>
      <c r="E39" s="6"/>
    </row>
    <row r="40" spans="1:7" x14ac:dyDescent="0.25">
      <c r="A40" s="17" t="s">
        <v>32</v>
      </c>
      <c r="B40" s="25">
        <f>+AVERAGE($E$47:$E$412)</f>
        <v>0.38376086956521754</v>
      </c>
      <c r="C40" s="10"/>
      <c r="D40" s="8"/>
      <c r="E40" s="6"/>
    </row>
    <row r="41" spans="1:7" x14ac:dyDescent="0.25">
      <c r="A41" s="17" t="s">
        <v>33</v>
      </c>
      <c r="B41" s="25">
        <f>+MIN($E$47:$E$412)</f>
        <v>0.18288000000000001</v>
      </c>
      <c r="C41" s="10"/>
      <c r="D41" s="8"/>
      <c r="E41" s="6"/>
    </row>
    <row r="42" spans="1:7" x14ac:dyDescent="0.25">
      <c r="A42" s="17" t="s">
        <v>34</v>
      </c>
      <c r="B42" s="25">
        <f>+MAX($E$47:$E$412)</f>
        <v>0.76200000000000001</v>
      </c>
      <c r="C42" s="10"/>
      <c r="D42" s="8"/>
      <c r="E42" s="6"/>
    </row>
    <row r="43" spans="1:7" x14ac:dyDescent="0.25">
      <c r="A43" s="17" t="s">
        <v>35</v>
      </c>
      <c r="B43" s="25">
        <f>+STDEV($E$47:$E$412)</f>
        <v>0.18523156549957462</v>
      </c>
      <c r="C43" s="10"/>
      <c r="D43" s="8"/>
      <c r="E43" s="6"/>
    </row>
    <row r="44" spans="1:7" x14ac:dyDescent="0.25">
      <c r="A44" s="18"/>
      <c r="B44" s="10"/>
      <c r="C44" s="10"/>
      <c r="D44" s="8"/>
      <c r="E44" s="6"/>
    </row>
    <row r="45" spans="1:7" ht="21" x14ac:dyDescent="0.35">
      <c r="A45" s="16" t="s">
        <v>4</v>
      </c>
      <c r="B45" s="13"/>
      <c r="C45" s="13"/>
      <c r="D45" s="9"/>
      <c r="E45" s="14"/>
    </row>
    <row r="46" spans="1:7" s="23" customFormat="1" x14ac:dyDescent="0.25">
      <c r="A46" s="22" t="s">
        <v>10</v>
      </c>
      <c r="B46" s="22" t="s">
        <v>0</v>
      </c>
      <c r="C46" s="22" t="s">
        <v>1</v>
      </c>
      <c r="D46" s="22" t="s">
        <v>2</v>
      </c>
      <c r="E46" s="10" t="s">
        <v>40</v>
      </c>
      <c r="G46" s="10" t="s">
        <v>55</v>
      </c>
    </row>
    <row r="47" spans="1:7" x14ac:dyDescent="0.25">
      <c r="A47" s="55">
        <v>27485</v>
      </c>
      <c r="B47" s="6">
        <f>+DAY(A47)</f>
        <v>1</v>
      </c>
      <c r="C47" s="6">
        <f>+MONTH(A47)</f>
        <v>4</v>
      </c>
      <c r="D47" s="6">
        <f>+YEAR(A47)</f>
        <v>1975</v>
      </c>
      <c r="E47" s="56">
        <f>+G47*0.3048</f>
        <v>0.21335999999999999</v>
      </c>
      <c r="G47" s="56">
        <v>0.7</v>
      </c>
    </row>
    <row r="48" spans="1:7" x14ac:dyDescent="0.25">
      <c r="A48" s="55">
        <v>27486</v>
      </c>
      <c r="B48" s="6">
        <f t="shared" ref="B48:B93" si="0">+DAY(A48)</f>
        <v>2</v>
      </c>
      <c r="C48" s="6">
        <f t="shared" ref="C48:C93" si="1">+MONTH(A48)</f>
        <v>4</v>
      </c>
      <c r="D48" s="6">
        <f t="shared" ref="D48:D93" si="2">+YEAR(A48)</f>
        <v>1975</v>
      </c>
      <c r="E48" s="56">
        <f t="shared" ref="E48:E111" si="3">+G48*0.3048</f>
        <v>0.22860000000000003</v>
      </c>
      <c r="G48" s="56">
        <v>0.75</v>
      </c>
    </row>
    <row r="49" spans="1:7" x14ac:dyDescent="0.25">
      <c r="A49" s="55">
        <v>27487</v>
      </c>
      <c r="B49" s="6">
        <f t="shared" si="0"/>
        <v>3</v>
      </c>
      <c r="C49" s="6">
        <f t="shared" si="1"/>
        <v>4</v>
      </c>
      <c r="D49" s="6">
        <f t="shared" si="2"/>
        <v>1975</v>
      </c>
      <c r="E49" s="56">
        <f t="shared" si="3"/>
        <v>0.24384000000000003</v>
      </c>
      <c r="G49" s="56">
        <v>0.8</v>
      </c>
    </row>
    <row r="50" spans="1:7" x14ac:dyDescent="0.25">
      <c r="A50" s="55">
        <v>27488</v>
      </c>
      <c r="B50" s="6">
        <f t="shared" ref="B50:B113" si="4">+DAY(A50)</f>
        <v>4</v>
      </c>
      <c r="C50" s="6">
        <f t="shared" ref="C50:C113" si="5">+MONTH(A50)</f>
        <v>4</v>
      </c>
      <c r="D50" s="6">
        <f t="shared" ref="D50:D113" si="6">+YEAR(A50)</f>
        <v>1975</v>
      </c>
      <c r="E50" s="56">
        <f t="shared" si="3"/>
        <v>0.24384000000000003</v>
      </c>
      <c r="G50" s="56">
        <v>0.8</v>
      </c>
    </row>
    <row r="51" spans="1:7" x14ac:dyDescent="0.25">
      <c r="A51" s="55">
        <v>27489</v>
      </c>
      <c r="B51" s="6">
        <f t="shared" si="4"/>
        <v>5</v>
      </c>
      <c r="C51" s="6">
        <f t="shared" si="5"/>
        <v>4</v>
      </c>
      <c r="D51" s="6">
        <f t="shared" si="6"/>
        <v>1975</v>
      </c>
      <c r="E51" s="56">
        <f t="shared" si="3"/>
        <v>0.24384000000000003</v>
      </c>
      <c r="G51" s="56">
        <v>0.8</v>
      </c>
    </row>
    <row r="52" spans="1:7" x14ac:dyDescent="0.25">
      <c r="A52" s="55">
        <v>27490</v>
      </c>
      <c r="B52" s="6">
        <f t="shared" si="4"/>
        <v>6</v>
      </c>
      <c r="C52" s="6">
        <f t="shared" si="5"/>
        <v>4</v>
      </c>
      <c r="D52" s="6">
        <f t="shared" si="6"/>
        <v>1975</v>
      </c>
      <c r="E52" s="56">
        <f t="shared" si="3"/>
        <v>0.22860000000000003</v>
      </c>
      <c r="G52" s="56">
        <v>0.75</v>
      </c>
    </row>
    <row r="53" spans="1:7" x14ac:dyDescent="0.25">
      <c r="A53" s="55">
        <v>27491</v>
      </c>
      <c r="B53" s="6">
        <f t="shared" si="4"/>
        <v>7</v>
      </c>
      <c r="C53" s="6">
        <f t="shared" si="5"/>
        <v>4</v>
      </c>
      <c r="D53" s="6">
        <f t="shared" si="6"/>
        <v>1975</v>
      </c>
      <c r="E53" s="56">
        <f t="shared" si="3"/>
        <v>0.22860000000000003</v>
      </c>
      <c r="G53" s="56">
        <v>0.75</v>
      </c>
    </row>
    <row r="54" spans="1:7" x14ac:dyDescent="0.25">
      <c r="A54" s="55">
        <v>27492</v>
      </c>
      <c r="B54" s="6">
        <f t="shared" si="4"/>
        <v>8</v>
      </c>
      <c r="C54" s="6">
        <f t="shared" si="5"/>
        <v>4</v>
      </c>
      <c r="D54" s="6">
        <f t="shared" si="6"/>
        <v>1975</v>
      </c>
      <c r="E54" s="56">
        <f t="shared" si="3"/>
        <v>0.21335999999999999</v>
      </c>
      <c r="G54" s="56">
        <v>0.7</v>
      </c>
    </row>
    <row r="55" spans="1:7" x14ac:dyDescent="0.25">
      <c r="A55" s="55">
        <v>27493</v>
      </c>
      <c r="B55" s="6">
        <f t="shared" si="4"/>
        <v>9</v>
      </c>
      <c r="C55" s="6">
        <f t="shared" si="5"/>
        <v>4</v>
      </c>
      <c r="D55" s="6">
        <f t="shared" si="6"/>
        <v>1975</v>
      </c>
      <c r="E55" s="56">
        <f t="shared" si="3"/>
        <v>0.21335999999999999</v>
      </c>
      <c r="G55" s="56">
        <v>0.7</v>
      </c>
    </row>
    <row r="56" spans="1:7" x14ac:dyDescent="0.25">
      <c r="A56" s="55">
        <v>27494</v>
      </c>
      <c r="B56" s="6">
        <f t="shared" si="4"/>
        <v>10</v>
      </c>
      <c r="C56" s="6">
        <f t="shared" si="5"/>
        <v>4</v>
      </c>
      <c r="D56" s="6">
        <f t="shared" si="6"/>
        <v>1975</v>
      </c>
      <c r="E56" s="56">
        <f t="shared" si="3"/>
        <v>0.22860000000000003</v>
      </c>
      <c r="G56" s="56">
        <v>0.75</v>
      </c>
    </row>
    <row r="57" spans="1:7" x14ac:dyDescent="0.25">
      <c r="A57" s="55">
        <v>27495</v>
      </c>
      <c r="B57" s="6">
        <f t="shared" si="4"/>
        <v>11</v>
      </c>
      <c r="C57" s="6">
        <f t="shared" si="5"/>
        <v>4</v>
      </c>
      <c r="D57" s="6">
        <f t="shared" si="6"/>
        <v>1975</v>
      </c>
      <c r="E57" s="56">
        <f t="shared" si="3"/>
        <v>0.22860000000000003</v>
      </c>
      <c r="G57" s="56">
        <v>0.75</v>
      </c>
    </row>
    <row r="58" spans="1:7" x14ac:dyDescent="0.25">
      <c r="A58" s="55">
        <v>27496</v>
      </c>
      <c r="B58" s="6">
        <f t="shared" si="4"/>
        <v>12</v>
      </c>
      <c r="C58" s="6">
        <f t="shared" si="5"/>
        <v>4</v>
      </c>
      <c r="D58" s="6">
        <f t="shared" si="6"/>
        <v>1975</v>
      </c>
      <c r="E58" s="56">
        <f t="shared" si="3"/>
        <v>0.24384000000000003</v>
      </c>
      <c r="G58" s="56">
        <v>0.8</v>
      </c>
    </row>
    <row r="59" spans="1:7" x14ac:dyDescent="0.25">
      <c r="A59" s="55">
        <v>27497</v>
      </c>
      <c r="B59" s="6">
        <f t="shared" si="4"/>
        <v>13</v>
      </c>
      <c r="C59" s="6">
        <f t="shared" si="5"/>
        <v>4</v>
      </c>
      <c r="D59" s="6">
        <f t="shared" si="6"/>
        <v>1975</v>
      </c>
      <c r="E59" s="56">
        <f t="shared" si="3"/>
        <v>0.24384000000000003</v>
      </c>
      <c r="G59" s="56">
        <v>0.8</v>
      </c>
    </row>
    <row r="60" spans="1:7" x14ac:dyDescent="0.25">
      <c r="A60" s="55">
        <v>27498</v>
      </c>
      <c r="B60" s="6">
        <f t="shared" si="4"/>
        <v>14</v>
      </c>
      <c r="C60" s="6">
        <f t="shared" si="5"/>
        <v>4</v>
      </c>
      <c r="D60" s="6">
        <f t="shared" si="6"/>
        <v>1975</v>
      </c>
      <c r="E60" s="56">
        <f t="shared" si="3"/>
        <v>0.24384000000000003</v>
      </c>
      <c r="G60" s="56">
        <v>0.8</v>
      </c>
    </row>
    <row r="61" spans="1:7" x14ac:dyDescent="0.25">
      <c r="A61" s="55">
        <v>27499</v>
      </c>
      <c r="B61" s="6">
        <f t="shared" si="4"/>
        <v>15</v>
      </c>
      <c r="C61" s="6">
        <f t="shared" si="5"/>
        <v>4</v>
      </c>
      <c r="D61" s="6">
        <f t="shared" si="6"/>
        <v>1975</v>
      </c>
      <c r="E61" s="56">
        <f t="shared" si="3"/>
        <v>0.24384000000000003</v>
      </c>
      <c r="G61" s="56">
        <v>0.8</v>
      </c>
    </row>
    <row r="62" spans="1:7" x14ac:dyDescent="0.25">
      <c r="A62" s="55">
        <v>27500</v>
      </c>
      <c r="B62" s="6">
        <f t="shared" si="4"/>
        <v>16</v>
      </c>
      <c r="C62" s="6">
        <f t="shared" si="5"/>
        <v>4</v>
      </c>
      <c r="D62" s="6">
        <f t="shared" si="6"/>
        <v>1975</v>
      </c>
      <c r="E62" s="56">
        <f t="shared" si="3"/>
        <v>0.24384000000000003</v>
      </c>
      <c r="G62" s="56">
        <v>0.8</v>
      </c>
    </row>
    <row r="63" spans="1:7" x14ac:dyDescent="0.25">
      <c r="A63" s="55">
        <v>27501</v>
      </c>
      <c r="B63" s="6">
        <f t="shared" si="4"/>
        <v>17</v>
      </c>
      <c r="C63" s="6">
        <f t="shared" si="5"/>
        <v>4</v>
      </c>
      <c r="D63" s="6">
        <f t="shared" si="6"/>
        <v>1975</v>
      </c>
      <c r="E63" s="56">
        <f t="shared" si="3"/>
        <v>0.24384000000000003</v>
      </c>
      <c r="G63" s="56">
        <v>0.8</v>
      </c>
    </row>
    <row r="64" spans="1:7" x14ac:dyDescent="0.25">
      <c r="A64" s="55">
        <v>27502</v>
      </c>
      <c r="B64" s="6">
        <f t="shared" si="4"/>
        <v>18</v>
      </c>
      <c r="C64" s="6">
        <f t="shared" si="5"/>
        <v>4</v>
      </c>
      <c r="D64" s="6">
        <f t="shared" si="6"/>
        <v>1975</v>
      </c>
      <c r="E64" s="56">
        <f t="shared" si="3"/>
        <v>0.24384000000000003</v>
      </c>
      <c r="G64" s="56">
        <v>0.8</v>
      </c>
    </row>
    <row r="65" spans="1:7" x14ac:dyDescent="0.25">
      <c r="A65" s="55">
        <v>27503</v>
      </c>
      <c r="B65" s="6">
        <f t="shared" si="4"/>
        <v>19</v>
      </c>
      <c r="C65" s="6">
        <f t="shared" si="5"/>
        <v>4</v>
      </c>
      <c r="D65" s="6">
        <f t="shared" si="6"/>
        <v>1975</v>
      </c>
      <c r="E65" s="56">
        <f t="shared" si="3"/>
        <v>0.24384000000000003</v>
      </c>
      <c r="G65" s="56">
        <v>0.8</v>
      </c>
    </row>
    <row r="66" spans="1:7" x14ac:dyDescent="0.25">
      <c r="A66" s="55">
        <v>27504</v>
      </c>
      <c r="B66" s="6">
        <f t="shared" si="4"/>
        <v>20</v>
      </c>
      <c r="C66" s="6">
        <f t="shared" si="5"/>
        <v>4</v>
      </c>
      <c r="D66" s="6">
        <f t="shared" si="6"/>
        <v>1975</v>
      </c>
      <c r="E66" s="56">
        <f t="shared" si="3"/>
        <v>0.24384000000000003</v>
      </c>
      <c r="G66" s="56">
        <v>0.8</v>
      </c>
    </row>
    <row r="67" spans="1:7" x14ac:dyDescent="0.25">
      <c r="A67" s="55">
        <v>27505</v>
      </c>
      <c r="B67" s="6">
        <f t="shared" si="4"/>
        <v>21</v>
      </c>
      <c r="C67" s="6">
        <f t="shared" si="5"/>
        <v>4</v>
      </c>
      <c r="D67" s="6">
        <f t="shared" si="6"/>
        <v>1975</v>
      </c>
      <c r="E67" s="56">
        <f t="shared" si="3"/>
        <v>0.24384000000000003</v>
      </c>
      <c r="G67" s="56">
        <v>0.8</v>
      </c>
    </row>
    <row r="68" spans="1:7" x14ac:dyDescent="0.25">
      <c r="A68" s="55">
        <v>27506</v>
      </c>
      <c r="B68" s="6">
        <f t="shared" si="4"/>
        <v>22</v>
      </c>
      <c r="C68" s="6">
        <f t="shared" si="5"/>
        <v>4</v>
      </c>
      <c r="D68" s="6">
        <f t="shared" si="6"/>
        <v>1975</v>
      </c>
      <c r="E68" s="56">
        <f t="shared" si="3"/>
        <v>0.24384000000000003</v>
      </c>
      <c r="G68" s="56">
        <v>0.8</v>
      </c>
    </row>
    <row r="69" spans="1:7" x14ac:dyDescent="0.25">
      <c r="A69" s="55">
        <v>27507</v>
      </c>
      <c r="B69" s="6">
        <f t="shared" si="4"/>
        <v>23</v>
      </c>
      <c r="C69" s="6">
        <f t="shared" si="5"/>
        <v>4</v>
      </c>
      <c r="D69" s="6">
        <f t="shared" si="6"/>
        <v>1975</v>
      </c>
      <c r="E69" s="56">
        <f t="shared" si="3"/>
        <v>0.24384000000000003</v>
      </c>
      <c r="G69" s="56">
        <v>0.8</v>
      </c>
    </row>
    <row r="70" spans="1:7" x14ac:dyDescent="0.25">
      <c r="A70" s="55">
        <v>27508</v>
      </c>
      <c r="B70" s="6">
        <f t="shared" si="4"/>
        <v>24</v>
      </c>
      <c r="C70" s="6">
        <f t="shared" si="5"/>
        <v>4</v>
      </c>
      <c r="D70" s="6">
        <f t="shared" si="6"/>
        <v>1975</v>
      </c>
      <c r="E70" s="56">
        <f t="shared" si="3"/>
        <v>0.24384000000000003</v>
      </c>
      <c r="G70" s="56">
        <v>0.8</v>
      </c>
    </row>
    <row r="71" spans="1:7" x14ac:dyDescent="0.25">
      <c r="A71" s="55">
        <v>27509</v>
      </c>
      <c r="B71" s="6">
        <f t="shared" si="4"/>
        <v>25</v>
      </c>
      <c r="C71" s="6">
        <f t="shared" si="5"/>
        <v>4</v>
      </c>
      <c r="D71" s="6">
        <f t="shared" si="6"/>
        <v>1975</v>
      </c>
      <c r="E71" s="56">
        <f t="shared" si="3"/>
        <v>0.24384000000000003</v>
      </c>
      <c r="G71" s="56">
        <v>0.8</v>
      </c>
    </row>
    <row r="72" spans="1:7" x14ac:dyDescent="0.25">
      <c r="A72" s="55">
        <v>27510</v>
      </c>
      <c r="B72" s="6">
        <f t="shared" si="4"/>
        <v>26</v>
      </c>
      <c r="C72" s="6">
        <f t="shared" si="5"/>
        <v>4</v>
      </c>
      <c r="D72" s="6">
        <f t="shared" si="6"/>
        <v>1975</v>
      </c>
      <c r="E72" s="56">
        <f t="shared" si="3"/>
        <v>0.22860000000000003</v>
      </c>
      <c r="G72" s="56">
        <v>0.75</v>
      </c>
    </row>
    <row r="73" spans="1:7" x14ac:dyDescent="0.25">
      <c r="A73" s="55">
        <v>27511</v>
      </c>
      <c r="B73" s="6">
        <f t="shared" si="4"/>
        <v>27</v>
      </c>
      <c r="C73" s="6">
        <f t="shared" si="5"/>
        <v>4</v>
      </c>
      <c r="D73" s="6">
        <f t="shared" si="6"/>
        <v>1975</v>
      </c>
      <c r="E73" s="56">
        <f t="shared" si="3"/>
        <v>0.22860000000000003</v>
      </c>
      <c r="G73" s="56">
        <v>0.75</v>
      </c>
    </row>
    <row r="74" spans="1:7" x14ac:dyDescent="0.25">
      <c r="A74" s="55">
        <v>27512</v>
      </c>
      <c r="B74" s="6">
        <f t="shared" si="4"/>
        <v>28</v>
      </c>
      <c r="C74" s="6">
        <f t="shared" si="5"/>
        <v>4</v>
      </c>
      <c r="D74" s="6">
        <f t="shared" si="6"/>
        <v>1975</v>
      </c>
      <c r="E74" s="56">
        <f t="shared" si="3"/>
        <v>0.22860000000000003</v>
      </c>
      <c r="G74" s="56">
        <v>0.75</v>
      </c>
    </row>
    <row r="75" spans="1:7" x14ac:dyDescent="0.25">
      <c r="A75" s="55">
        <v>27513</v>
      </c>
      <c r="B75" s="6">
        <f t="shared" si="4"/>
        <v>29</v>
      </c>
      <c r="C75" s="6">
        <f t="shared" si="5"/>
        <v>4</v>
      </c>
      <c r="D75" s="6">
        <f t="shared" si="6"/>
        <v>1975</v>
      </c>
      <c r="E75" s="56">
        <f t="shared" si="3"/>
        <v>0.22860000000000003</v>
      </c>
      <c r="G75" s="56">
        <v>0.75</v>
      </c>
    </row>
    <row r="76" spans="1:7" x14ac:dyDescent="0.25">
      <c r="A76" s="55">
        <v>27514</v>
      </c>
      <c r="B76" s="6">
        <f t="shared" si="4"/>
        <v>30</v>
      </c>
      <c r="C76" s="6">
        <f t="shared" si="5"/>
        <v>4</v>
      </c>
      <c r="D76" s="6">
        <f t="shared" si="6"/>
        <v>1975</v>
      </c>
      <c r="E76" s="56">
        <f t="shared" si="3"/>
        <v>0.22860000000000003</v>
      </c>
      <c r="G76" s="56">
        <v>0.75</v>
      </c>
    </row>
    <row r="77" spans="1:7" x14ac:dyDescent="0.25">
      <c r="A77" s="55">
        <v>27515</v>
      </c>
      <c r="B77" s="6">
        <f t="shared" si="4"/>
        <v>1</v>
      </c>
      <c r="C77" s="6">
        <f t="shared" si="5"/>
        <v>5</v>
      </c>
      <c r="D77" s="6">
        <f t="shared" si="6"/>
        <v>1975</v>
      </c>
      <c r="E77" s="56">
        <f t="shared" si="3"/>
        <v>0.22860000000000003</v>
      </c>
      <c r="G77" s="56">
        <v>0.75</v>
      </c>
    </row>
    <row r="78" spans="1:7" x14ac:dyDescent="0.25">
      <c r="A78" s="55">
        <v>27516</v>
      </c>
      <c r="B78" s="6">
        <f t="shared" si="4"/>
        <v>2</v>
      </c>
      <c r="C78" s="6">
        <f t="shared" si="5"/>
        <v>5</v>
      </c>
      <c r="D78" s="6">
        <f t="shared" si="6"/>
        <v>1975</v>
      </c>
      <c r="E78" s="56">
        <f t="shared" si="3"/>
        <v>0.22860000000000003</v>
      </c>
      <c r="G78" s="56">
        <v>0.75</v>
      </c>
    </row>
    <row r="79" spans="1:7" x14ac:dyDescent="0.25">
      <c r="A79" s="55">
        <v>27517</v>
      </c>
      <c r="B79" s="6">
        <f t="shared" si="4"/>
        <v>3</v>
      </c>
      <c r="C79" s="6">
        <f t="shared" si="5"/>
        <v>5</v>
      </c>
      <c r="D79" s="6">
        <f t="shared" si="6"/>
        <v>1975</v>
      </c>
      <c r="E79" s="56">
        <f t="shared" si="3"/>
        <v>0.22860000000000003</v>
      </c>
      <c r="G79" s="56">
        <v>0.75</v>
      </c>
    </row>
    <row r="80" spans="1:7" x14ac:dyDescent="0.25">
      <c r="A80" s="55">
        <v>27518</v>
      </c>
      <c r="B80" s="6">
        <f t="shared" si="4"/>
        <v>4</v>
      </c>
      <c r="C80" s="6">
        <f t="shared" si="5"/>
        <v>5</v>
      </c>
      <c r="D80" s="6">
        <f t="shared" si="6"/>
        <v>1975</v>
      </c>
      <c r="E80" s="56">
        <f t="shared" si="3"/>
        <v>0.21335999999999999</v>
      </c>
      <c r="G80" s="56">
        <v>0.7</v>
      </c>
    </row>
    <row r="81" spans="1:7" x14ac:dyDescent="0.25">
      <c r="A81" s="55">
        <v>27519</v>
      </c>
      <c r="B81" s="6">
        <f t="shared" si="4"/>
        <v>5</v>
      </c>
      <c r="C81" s="6">
        <f t="shared" si="5"/>
        <v>5</v>
      </c>
      <c r="D81" s="6">
        <f t="shared" si="6"/>
        <v>1975</v>
      </c>
      <c r="E81" s="56">
        <f t="shared" si="3"/>
        <v>0.21335999999999999</v>
      </c>
      <c r="G81" s="56">
        <v>0.7</v>
      </c>
    </row>
    <row r="82" spans="1:7" x14ac:dyDescent="0.25">
      <c r="A82" s="55">
        <v>27520</v>
      </c>
      <c r="B82" s="6">
        <f t="shared" si="4"/>
        <v>6</v>
      </c>
      <c r="C82" s="6">
        <f t="shared" si="5"/>
        <v>5</v>
      </c>
      <c r="D82" s="6">
        <f t="shared" si="6"/>
        <v>1975</v>
      </c>
      <c r="E82" s="56">
        <f t="shared" si="3"/>
        <v>0.21335999999999999</v>
      </c>
      <c r="G82" s="56">
        <v>0.7</v>
      </c>
    </row>
    <row r="83" spans="1:7" x14ac:dyDescent="0.25">
      <c r="A83" s="55">
        <v>27521</v>
      </c>
      <c r="B83" s="6">
        <f t="shared" si="4"/>
        <v>7</v>
      </c>
      <c r="C83" s="6">
        <f t="shared" si="5"/>
        <v>5</v>
      </c>
      <c r="D83" s="6">
        <f t="shared" si="6"/>
        <v>1975</v>
      </c>
      <c r="E83" s="56">
        <f t="shared" si="3"/>
        <v>0.21335999999999999</v>
      </c>
      <c r="G83" s="56">
        <v>0.7</v>
      </c>
    </row>
    <row r="84" spans="1:7" x14ac:dyDescent="0.25">
      <c r="A84" s="55">
        <v>27522</v>
      </c>
      <c r="B84" s="6">
        <f t="shared" si="4"/>
        <v>8</v>
      </c>
      <c r="C84" s="6">
        <f t="shared" si="5"/>
        <v>5</v>
      </c>
      <c r="D84" s="6">
        <f t="shared" si="6"/>
        <v>1975</v>
      </c>
      <c r="E84" s="56">
        <f t="shared" si="3"/>
        <v>0.22860000000000003</v>
      </c>
      <c r="G84" s="56">
        <v>0.75</v>
      </c>
    </row>
    <row r="85" spans="1:7" x14ac:dyDescent="0.25">
      <c r="A85" s="55">
        <v>27523</v>
      </c>
      <c r="B85" s="6">
        <f t="shared" si="4"/>
        <v>9</v>
      </c>
      <c r="C85" s="6">
        <f t="shared" si="5"/>
        <v>5</v>
      </c>
      <c r="D85" s="6">
        <f t="shared" si="6"/>
        <v>1975</v>
      </c>
      <c r="E85" s="56">
        <f t="shared" si="3"/>
        <v>0.22860000000000003</v>
      </c>
      <c r="G85" s="56">
        <v>0.75</v>
      </c>
    </row>
    <row r="86" spans="1:7" x14ac:dyDescent="0.25">
      <c r="A86" s="55">
        <v>27524</v>
      </c>
      <c r="B86" s="6">
        <f t="shared" si="4"/>
        <v>10</v>
      </c>
      <c r="C86" s="6">
        <f t="shared" si="5"/>
        <v>5</v>
      </c>
      <c r="D86" s="6">
        <f t="shared" si="6"/>
        <v>1975</v>
      </c>
      <c r="E86" s="56">
        <f t="shared" si="3"/>
        <v>0.22860000000000003</v>
      </c>
      <c r="G86" s="56">
        <v>0.75</v>
      </c>
    </row>
    <row r="87" spans="1:7" x14ac:dyDescent="0.25">
      <c r="A87" s="55">
        <v>27525</v>
      </c>
      <c r="B87" s="6">
        <f t="shared" si="4"/>
        <v>11</v>
      </c>
      <c r="C87" s="6">
        <f t="shared" si="5"/>
        <v>5</v>
      </c>
      <c r="D87" s="6">
        <f t="shared" si="6"/>
        <v>1975</v>
      </c>
      <c r="E87" s="56">
        <f t="shared" si="3"/>
        <v>0.24384000000000003</v>
      </c>
      <c r="G87" s="56">
        <v>0.8</v>
      </c>
    </row>
    <row r="88" spans="1:7" x14ac:dyDescent="0.25">
      <c r="A88" s="55">
        <v>27526</v>
      </c>
      <c r="B88" s="6">
        <f t="shared" si="4"/>
        <v>12</v>
      </c>
      <c r="C88" s="6">
        <f t="shared" si="5"/>
        <v>5</v>
      </c>
      <c r="D88" s="6">
        <f t="shared" si="6"/>
        <v>1975</v>
      </c>
      <c r="E88" s="56">
        <f t="shared" si="3"/>
        <v>0.24384000000000003</v>
      </c>
      <c r="G88" s="56">
        <v>0.8</v>
      </c>
    </row>
    <row r="89" spans="1:7" x14ac:dyDescent="0.25">
      <c r="A89" s="55">
        <v>27527</v>
      </c>
      <c r="B89" s="6">
        <f t="shared" si="4"/>
        <v>13</v>
      </c>
      <c r="C89" s="6">
        <f t="shared" si="5"/>
        <v>5</v>
      </c>
      <c r="D89" s="6">
        <f t="shared" si="6"/>
        <v>1975</v>
      </c>
      <c r="E89" s="56">
        <f t="shared" si="3"/>
        <v>0.24384000000000003</v>
      </c>
      <c r="G89" s="56">
        <v>0.8</v>
      </c>
    </row>
    <row r="90" spans="1:7" x14ac:dyDescent="0.25">
      <c r="A90" s="55">
        <v>27528</v>
      </c>
      <c r="B90" s="6">
        <f t="shared" si="4"/>
        <v>14</v>
      </c>
      <c r="C90" s="6">
        <f t="shared" si="5"/>
        <v>5</v>
      </c>
      <c r="D90" s="6">
        <f t="shared" si="6"/>
        <v>1975</v>
      </c>
      <c r="E90" s="56">
        <f t="shared" si="3"/>
        <v>0.24384000000000003</v>
      </c>
      <c r="G90" s="56">
        <v>0.8</v>
      </c>
    </row>
    <row r="91" spans="1:7" x14ac:dyDescent="0.25">
      <c r="A91" s="55">
        <v>27529</v>
      </c>
      <c r="B91" s="6">
        <f t="shared" si="4"/>
        <v>15</v>
      </c>
      <c r="C91" s="6">
        <f t="shared" si="5"/>
        <v>5</v>
      </c>
      <c r="D91" s="6">
        <f t="shared" si="6"/>
        <v>1975</v>
      </c>
      <c r="E91" s="56">
        <f t="shared" si="3"/>
        <v>0.25908000000000003</v>
      </c>
      <c r="G91" s="56">
        <v>0.85</v>
      </c>
    </row>
    <row r="92" spans="1:7" x14ac:dyDescent="0.25">
      <c r="A92" s="55">
        <v>27530</v>
      </c>
      <c r="B92" s="6">
        <f t="shared" si="4"/>
        <v>16</v>
      </c>
      <c r="C92" s="6">
        <f t="shared" si="5"/>
        <v>5</v>
      </c>
      <c r="D92" s="6">
        <f t="shared" si="6"/>
        <v>1975</v>
      </c>
      <c r="E92" s="56">
        <f t="shared" si="3"/>
        <v>0.25908000000000003</v>
      </c>
      <c r="G92" s="56">
        <v>0.85</v>
      </c>
    </row>
    <row r="93" spans="1:7" x14ac:dyDescent="0.25">
      <c r="A93" s="55">
        <v>27531</v>
      </c>
      <c r="B93" s="6">
        <f t="shared" si="4"/>
        <v>17</v>
      </c>
      <c r="C93" s="6">
        <f t="shared" si="5"/>
        <v>5</v>
      </c>
      <c r="D93" s="6">
        <f t="shared" si="6"/>
        <v>1975</v>
      </c>
      <c r="E93" s="56">
        <f t="shared" si="3"/>
        <v>0.25908000000000003</v>
      </c>
      <c r="G93" s="56">
        <v>0.85</v>
      </c>
    </row>
    <row r="94" spans="1:7" x14ac:dyDescent="0.25">
      <c r="A94" s="55">
        <v>27532</v>
      </c>
      <c r="B94" s="6">
        <f t="shared" si="4"/>
        <v>18</v>
      </c>
      <c r="C94" s="6">
        <f t="shared" si="5"/>
        <v>5</v>
      </c>
      <c r="D94" s="6">
        <f t="shared" si="6"/>
        <v>1975</v>
      </c>
      <c r="E94" s="56">
        <f t="shared" si="3"/>
        <v>0.27432000000000001</v>
      </c>
      <c r="G94" s="56">
        <v>0.9</v>
      </c>
    </row>
    <row r="95" spans="1:7" x14ac:dyDescent="0.25">
      <c r="A95" s="55">
        <v>27533</v>
      </c>
      <c r="B95" s="6">
        <f t="shared" si="4"/>
        <v>19</v>
      </c>
      <c r="C95" s="6">
        <f t="shared" si="5"/>
        <v>5</v>
      </c>
      <c r="D95" s="6">
        <f t="shared" si="6"/>
        <v>1975</v>
      </c>
      <c r="E95" s="56">
        <f t="shared" si="3"/>
        <v>0.27432000000000001</v>
      </c>
      <c r="G95" s="56">
        <v>0.9</v>
      </c>
    </row>
    <row r="96" spans="1:7" x14ac:dyDescent="0.25">
      <c r="A96" s="55">
        <v>27534</v>
      </c>
      <c r="B96" s="6">
        <f t="shared" si="4"/>
        <v>20</v>
      </c>
      <c r="C96" s="6">
        <f t="shared" si="5"/>
        <v>5</v>
      </c>
      <c r="D96" s="6">
        <f t="shared" si="6"/>
        <v>1975</v>
      </c>
      <c r="E96" s="56">
        <f t="shared" si="3"/>
        <v>0.27432000000000001</v>
      </c>
      <c r="G96" s="56">
        <v>0.9</v>
      </c>
    </row>
    <row r="97" spans="1:7" x14ac:dyDescent="0.25">
      <c r="A97" s="55">
        <v>27535</v>
      </c>
      <c r="B97" s="6">
        <f t="shared" si="4"/>
        <v>21</v>
      </c>
      <c r="C97" s="6">
        <f t="shared" si="5"/>
        <v>5</v>
      </c>
      <c r="D97" s="6">
        <f t="shared" si="6"/>
        <v>1975</v>
      </c>
      <c r="E97" s="56">
        <f t="shared" si="3"/>
        <v>0.27432000000000001</v>
      </c>
      <c r="G97" s="56">
        <v>0.9</v>
      </c>
    </row>
    <row r="98" spans="1:7" x14ac:dyDescent="0.25">
      <c r="A98" s="55">
        <v>27536</v>
      </c>
      <c r="B98" s="6">
        <f t="shared" si="4"/>
        <v>22</v>
      </c>
      <c r="C98" s="6">
        <f t="shared" si="5"/>
        <v>5</v>
      </c>
      <c r="D98" s="6">
        <f t="shared" si="6"/>
        <v>1975</v>
      </c>
      <c r="E98" s="56">
        <f t="shared" si="3"/>
        <v>0.28955999999999998</v>
      </c>
      <c r="G98" s="56">
        <v>0.95</v>
      </c>
    </row>
    <row r="99" spans="1:7" x14ac:dyDescent="0.25">
      <c r="A99" s="55">
        <v>27537</v>
      </c>
      <c r="B99" s="6">
        <f t="shared" si="4"/>
        <v>23</v>
      </c>
      <c r="C99" s="6">
        <f t="shared" si="5"/>
        <v>5</v>
      </c>
      <c r="D99" s="6">
        <f t="shared" si="6"/>
        <v>1975</v>
      </c>
      <c r="E99" s="56">
        <f t="shared" si="3"/>
        <v>0.28955999999999998</v>
      </c>
      <c r="G99" s="56">
        <v>0.95</v>
      </c>
    </row>
    <row r="100" spans="1:7" x14ac:dyDescent="0.25">
      <c r="A100" s="55">
        <v>27538</v>
      </c>
      <c r="B100" s="6">
        <f t="shared" si="4"/>
        <v>24</v>
      </c>
      <c r="C100" s="6">
        <f t="shared" si="5"/>
        <v>5</v>
      </c>
      <c r="D100" s="6">
        <f t="shared" si="6"/>
        <v>1975</v>
      </c>
      <c r="E100" s="56">
        <f t="shared" si="3"/>
        <v>0.30480000000000002</v>
      </c>
      <c r="G100" s="56">
        <v>1</v>
      </c>
    </row>
    <row r="101" spans="1:7" x14ac:dyDescent="0.25">
      <c r="A101" s="55">
        <v>27539</v>
      </c>
      <c r="B101" s="6">
        <f t="shared" si="4"/>
        <v>25</v>
      </c>
      <c r="C101" s="6">
        <f t="shared" si="5"/>
        <v>5</v>
      </c>
      <c r="D101" s="6">
        <f t="shared" si="6"/>
        <v>1975</v>
      </c>
      <c r="E101" s="56">
        <f t="shared" si="3"/>
        <v>0.30480000000000002</v>
      </c>
      <c r="G101" s="56">
        <v>1</v>
      </c>
    </row>
    <row r="102" spans="1:7" x14ac:dyDescent="0.25">
      <c r="A102" s="55">
        <v>27540</v>
      </c>
      <c r="B102" s="6">
        <f t="shared" si="4"/>
        <v>26</v>
      </c>
      <c r="C102" s="6">
        <f t="shared" si="5"/>
        <v>5</v>
      </c>
      <c r="D102" s="6">
        <f t="shared" si="6"/>
        <v>1975</v>
      </c>
      <c r="E102" s="56">
        <f t="shared" si="3"/>
        <v>0.28955999999999998</v>
      </c>
      <c r="G102" s="56">
        <v>0.95</v>
      </c>
    </row>
    <row r="103" spans="1:7" x14ac:dyDescent="0.25">
      <c r="A103" s="55">
        <v>27541</v>
      </c>
      <c r="B103" s="6">
        <f t="shared" si="4"/>
        <v>27</v>
      </c>
      <c r="C103" s="6">
        <f t="shared" si="5"/>
        <v>5</v>
      </c>
      <c r="D103" s="6">
        <f t="shared" si="6"/>
        <v>1975</v>
      </c>
      <c r="E103" s="56">
        <f t="shared" si="3"/>
        <v>0.27432000000000001</v>
      </c>
      <c r="G103" s="56">
        <v>0.9</v>
      </c>
    </row>
    <row r="104" spans="1:7" x14ac:dyDescent="0.25">
      <c r="A104" s="55">
        <v>27542</v>
      </c>
      <c r="B104" s="6">
        <f t="shared" si="4"/>
        <v>28</v>
      </c>
      <c r="C104" s="6">
        <f t="shared" si="5"/>
        <v>5</v>
      </c>
      <c r="D104" s="6">
        <f t="shared" si="6"/>
        <v>1975</v>
      </c>
      <c r="E104" s="56">
        <f t="shared" si="3"/>
        <v>0.27432000000000001</v>
      </c>
      <c r="G104" s="56">
        <v>0.9</v>
      </c>
    </row>
    <row r="105" spans="1:7" x14ac:dyDescent="0.25">
      <c r="A105" s="55">
        <v>27543</v>
      </c>
      <c r="B105" s="6">
        <f t="shared" si="4"/>
        <v>29</v>
      </c>
      <c r="C105" s="6">
        <f t="shared" si="5"/>
        <v>5</v>
      </c>
      <c r="D105" s="6">
        <f t="shared" si="6"/>
        <v>1975</v>
      </c>
      <c r="E105" s="56">
        <f t="shared" si="3"/>
        <v>0.25908000000000003</v>
      </c>
      <c r="G105" s="56">
        <v>0.85</v>
      </c>
    </row>
    <row r="106" spans="1:7" x14ac:dyDescent="0.25">
      <c r="A106" s="55">
        <v>27544</v>
      </c>
      <c r="B106" s="6">
        <f t="shared" si="4"/>
        <v>30</v>
      </c>
      <c r="C106" s="6">
        <f t="shared" si="5"/>
        <v>5</v>
      </c>
      <c r="D106" s="6">
        <f t="shared" si="6"/>
        <v>1975</v>
      </c>
      <c r="E106" s="56">
        <f t="shared" si="3"/>
        <v>0.25908000000000003</v>
      </c>
      <c r="G106" s="56">
        <v>0.85</v>
      </c>
    </row>
    <row r="107" spans="1:7" x14ac:dyDescent="0.25">
      <c r="A107" s="55">
        <v>27545</v>
      </c>
      <c r="B107" s="6">
        <f t="shared" si="4"/>
        <v>31</v>
      </c>
      <c r="C107" s="6">
        <f t="shared" si="5"/>
        <v>5</v>
      </c>
      <c r="D107" s="6">
        <f t="shared" si="6"/>
        <v>1975</v>
      </c>
      <c r="E107" s="56">
        <f t="shared" si="3"/>
        <v>0.24384000000000003</v>
      </c>
      <c r="G107" s="56">
        <v>0.8</v>
      </c>
    </row>
    <row r="108" spans="1:7" x14ac:dyDescent="0.25">
      <c r="A108" s="55">
        <v>27546</v>
      </c>
      <c r="B108" s="6">
        <f t="shared" si="4"/>
        <v>1</v>
      </c>
      <c r="C108" s="6">
        <f t="shared" si="5"/>
        <v>6</v>
      </c>
      <c r="D108" s="6">
        <f t="shared" si="6"/>
        <v>1975</v>
      </c>
      <c r="E108" s="56">
        <f t="shared" si="3"/>
        <v>0.24384000000000003</v>
      </c>
      <c r="G108" s="56">
        <v>0.8</v>
      </c>
    </row>
    <row r="109" spans="1:7" x14ac:dyDescent="0.25">
      <c r="A109" s="55">
        <v>27547</v>
      </c>
      <c r="B109" s="6">
        <f t="shared" si="4"/>
        <v>2</v>
      </c>
      <c r="C109" s="6">
        <f t="shared" si="5"/>
        <v>6</v>
      </c>
      <c r="D109" s="6">
        <f t="shared" si="6"/>
        <v>1975</v>
      </c>
      <c r="E109" s="56">
        <f t="shared" si="3"/>
        <v>0.24384000000000003</v>
      </c>
      <c r="G109" s="56">
        <v>0.8</v>
      </c>
    </row>
    <row r="110" spans="1:7" x14ac:dyDescent="0.25">
      <c r="A110" s="55">
        <v>27548</v>
      </c>
      <c r="B110" s="6">
        <f t="shared" si="4"/>
        <v>3</v>
      </c>
      <c r="C110" s="6">
        <f t="shared" si="5"/>
        <v>6</v>
      </c>
      <c r="D110" s="6">
        <f t="shared" si="6"/>
        <v>1975</v>
      </c>
      <c r="E110" s="56">
        <f t="shared" si="3"/>
        <v>0.24384000000000003</v>
      </c>
      <c r="G110" s="56">
        <v>0.8</v>
      </c>
    </row>
    <row r="111" spans="1:7" x14ac:dyDescent="0.25">
      <c r="A111" s="55">
        <v>27549</v>
      </c>
      <c r="B111" s="6">
        <f t="shared" si="4"/>
        <v>4</v>
      </c>
      <c r="C111" s="6">
        <f t="shared" si="5"/>
        <v>6</v>
      </c>
      <c r="D111" s="6">
        <f t="shared" si="6"/>
        <v>1975</v>
      </c>
      <c r="E111" s="56">
        <f t="shared" si="3"/>
        <v>0.24384000000000003</v>
      </c>
      <c r="G111" s="56">
        <v>0.8</v>
      </c>
    </row>
    <row r="112" spans="1:7" x14ac:dyDescent="0.25">
      <c r="A112" s="55">
        <v>27550</v>
      </c>
      <c r="B112" s="6">
        <f t="shared" si="4"/>
        <v>5</v>
      </c>
      <c r="C112" s="6">
        <f t="shared" si="5"/>
        <v>6</v>
      </c>
      <c r="D112" s="6">
        <f t="shared" si="6"/>
        <v>1975</v>
      </c>
      <c r="E112" s="56">
        <f t="shared" ref="E112:E175" si="7">+G112*0.3048</f>
        <v>0.24384000000000003</v>
      </c>
      <c r="G112" s="56">
        <v>0.8</v>
      </c>
    </row>
    <row r="113" spans="1:7" x14ac:dyDescent="0.25">
      <c r="A113" s="55">
        <v>27551</v>
      </c>
      <c r="B113" s="6">
        <f t="shared" si="4"/>
        <v>6</v>
      </c>
      <c r="C113" s="6">
        <f t="shared" si="5"/>
        <v>6</v>
      </c>
      <c r="D113" s="6">
        <f t="shared" si="6"/>
        <v>1975</v>
      </c>
      <c r="E113" s="56">
        <f t="shared" si="7"/>
        <v>0.24384000000000003</v>
      </c>
      <c r="G113" s="56">
        <v>0.8</v>
      </c>
    </row>
    <row r="114" spans="1:7" x14ac:dyDescent="0.25">
      <c r="A114" s="55">
        <v>27552</v>
      </c>
      <c r="B114" s="6">
        <f t="shared" ref="B114:B177" si="8">+DAY(A114)</f>
        <v>7</v>
      </c>
      <c r="C114" s="6">
        <f t="shared" ref="C114:C177" si="9">+MONTH(A114)</f>
        <v>6</v>
      </c>
      <c r="D114" s="6">
        <f t="shared" ref="D114:D177" si="10">+YEAR(A114)</f>
        <v>1975</v>
      </c>
      <c r="E114" s="56">
        <f t="shared" si="7"/>
        <v>0.24384000000000003</v>
      </c>
      <c r="G114" s="56">
        <v>0.8</v>
      </c>
    </row>
    <row r="115" spans="1:7" x14ac:dyDescent="0.25">
      <c r="A115" s="55">
        <v>27553</v>
      </c>
      <c r="B115" s="6">
        <f t="shared" si="8"/>
        <v>8</v>
      </c>
      <c r="C115" s="6">
        <f t="shared" si="9"/>
        <v>6</v>
      </c>
      <c r="D115" s="6">
        <f t="shared" si="10"/>
        <v>1975</v>
      </c>
      <c r="E115" s="56">
        <f t="shared" si="7"/>
        <v>0.24384000000000003</v>
      </c>
      <c r="G115" s="56">
        <v>0.8</v>
      </c>
    </row>
    <row r="116" spans="1:7" x14ac:dyDescent="0.25">
      <c r="A116" s="55">
        <v>27554</v>
      </c>
      <c r="B116" s="6">
        <f t="shared" si="8"/>
        <v>9</v>
      </c>
      <c r="C116" s="6">
        <f t="shared" si="9"/>
        <v>6</v>
      </c>
      <c r="D116" s="6">
        <f t="shared" si="10"/>
        <v>1975</v>
      </c>
      <c r="E116" s="56">
        <f t="shared" si="7"/>
        <v>0.25908000000000003</v>
      </c>
      <c r="G116" s="56">
        <v>0.85</v>
      </c>
    </row>
    <row r="117" spans="1:7" x14ac:dyDescent="0.25">
      <c r="A117" s="55">
        <v>27555</v>
      </c>
      <c r="B117" s="6">
        <f t="shared" si="8"/>
        <v>10</v>
      </c>
      <c r="C117" s="6">
        <f t="shared" si="9"/>
        <v>6</v>
      </c>
      <c r="D117" s="6">
        <f t="shared" si="10"/>
        <v>1975</v>
      </c>
      <c r="E117" s="56">
        <f t="shared" si="7"/>
        <v>0.25908000000000003</v>
      </c>
      <c r="G117" s="56">
        <v>0.85</v>
      </c>
    </row>
    <row r="118" spans="1:7" x14ac:dyDescent="0.25">
      <c r="A118" s="55">
        <v>27556</v>
      </c>
      <c r="B118" s="6">
        <f t="shared" si="8"/>
        <v>11</v>
      </c>
      <c r="C118" s="6">
        <f t="shared" si="9"/>
        <v>6</v>
      </c>
      <c r="D118" s="6">
        <f t="shared" si="10"/>
        <v>1975</v>
      </c>
      <c r="E118" s="56">
        <f t="shared" si="7"/>
        <v>0.25908000000000003</v>
      </c>
      <c r="G118" s="56">
        <v>0.85</v>
      </c>
    </row>
    <row r="119" spans="1:7" x14ac:dyDescent="0.25">
      <c r="A119" s="55">
        <v>27557</v>
      </c>
      <c r="B119" s="6">
        <f t="shared" si="8"/>
        <v>12</v>
      </c>
      <c r="C119" s="6">
        <f t="shared" si="9"/>
        <v>6</v>
      </c>
      <c r="D119" s="6">
        <f t="shared" si="10"/>
        <v>1975</v>
      </c>
      <c r="E119" s="56">
        <f t="shared" si="7"/>
        <v>0.25908000000000003</v>
      </c>
      <c r="G119" s="56">
        <v>0.85</v>
      </c>
    </row>
    <row r="120" spans="1:7" x14ac:dyDescent="0.25">
      <c r="A120" s="55">
        <v>27558</v>
      </c>
      <c r="B120" s="6">
        <f t="shared" si="8"/>
        <v>13</v>
      </c>
      <c r="C120" s="6">
        <f t="shared" si="9"/>
        <v>6</v>
      </c>
      <c r="D120" s="6">
        <f t="shared" si="10"/>
        <v>1975</v>
      </c>
      <c r="E120" s="56">
        <f t="shared" si="7"/>
        <v>0.27432000000000001</v>
      </c>
      <c r="G120" s="56">
        <v>0.9</v>
      </c>
    </row>
    <row r="121" spans="1:7" x14ac:dyDescent="0.25">
      <c r="A121" s="55">
        <v>27559</v>
      </c>
      <c r="B121" s="6">
        <f t="shared" si="8"/>
        <v>14</v>
      </c>
      <c r="C121" s="6">
        <f t="shared" si="9"/>
        <v>6</v>
      </c>
      <c r="D121" s="6">
        <f t="shared" si="10"/>
        <v>1975</v>
      </c>
      <c r="E121" s="56">
        <f t="shared" si="7"/>
        <v>0.27432000000000001</v>
      </c>
      <c r="G121" s="56">
        <v>0.9</v>
      </c>
    </row>
    <row r="122" spans="1:7" x14ac:dyDescent="0.25">
      <c r="A122" s="55">
        <v>27560</v>
      </c>
      <c r="B122" s="6">
        <f t="shared" si="8"/>
        <v>15</v>
      </c>
      <c r="C122" s="6">
        <f t="shared" si="9"/>
        <v>6</v>
      </c>
      <c r="D122" s="6">
        <f t="shared" si="10"/>
        <v>1975</v>
      </c>
      <c r="E122" s="56">
        <f t="shared" si="7"/>
        <v>0.27432000000000001</v>
      </c>
      <c r="G122" s="56">
        <v>0.9</v>
      </c>
    </row>
    <row r="123" spans="1:7" x14ac:dyDescent="0.25">
      <c r="A123" s="55">
        <v>27561</v>
      </c>
      <c r="B123" s="6">
        <f t="shared" si="8"/>
        <v>16</v>
      </c>
      <c r="C123" s="6">
        <f t="shared" si="9"/>
        <v>6</v>
      </c>
      <c r="D123" s="6">
        <f t="shared" si="10"/>
        <v>1975</v>
      </c>
      <c r="E123" s="56">
        <f t="shared" si="7"/>
        <v>0.27432000000000001</v>
      </c>
      <c r="G123" s="56">
        <v>0.9</v>
      </c>
    </row>
    <row r="124" spans="1:7" x14ac:dyDescent="0.25">
      <c r="A124" s="55">
        <v>27562</v>
      </c>
      <c r="B124" s="6">
        <f t="shared" si="8"/>
        <v>17</v>
      </c>
      <c r="C124" s="6">
        <f t="shared" si="9"/>
        <v>6</v>
      </c>
      <c r="D124" s="6">
        <f t="shared" si="10"/>
        <v>1975</v>
      </c>
      <c r="E124" s="56">
        <f t="shared" si="7"/>
        <v>0.27432000000000001</v>
      </c>
      <c r="G124" s="56">
        <v>0.9</v>
      </c>
    </row>
    <row r="125" spans="1:7" x14ac:dyDescent="0.25">
      <c r="A125" s="55">
        <v>27563</v>
      </c>
      <c r="B125" s="6">
        <f t="shared" si="8"/>
        <v>18</v>
      </c>
      <c r="C125" s="6">
        <f t="shared" si="9"/>
        <v>6</v>
      </c>
      <c r="D125" s="6">
        <f t="shared" si="10"/>
        <v>1975</v>
      </c>
      <c r="E125" s="56">
        <f t="shared" si="7"/>
        <v>0.28955999999999998</v>
      </c>
      <c r="G125" s="56">
        <v>0.95</v>
      </c>
    </row>
    <row r="126" spans="1:7" x14ac:dyDescent="0.25">
      <c r="A126" s="55">
        <v>27564</v>
      </c>
      <c r="B126" s="6">
        <f t="shared" si="8"/>
        <v>19</v>
      </c>
      <c r="C126" s="6">
        <f t="shared" si="9"/>
        <v>6</v>
      </c>
      <c r="D126" s="6">
        <f t="shared" si="10"/>
        <v>1975</v>
      </c>
      <c r="E126" s="56">
        <f t="shared" si="7"/>
        <v>0.28955999999999998</v>
      </c>
      <c r="G126" s="56">
        <v>0.95</v>
      </c>
    </row>
    <row r="127" spans="1:7" x14ac:dyDescent="0.25">
      <c r="A127" s="55">
        <v>27565</v>
      </c>
      <c r="B127" s="6">
        <f t="shared" si="8"/>
        <v>20</v>
      </c>
      <c r="C127" s="6">
        <f t="shared" si="9"/>
        <v>6</v>
      </c>
      <c r="D127" s="6">
        <f t="shared" si="10"/>
        <v>1975</v>
      </c>
      <c r="E127" s="56">
        <f t="shared" si="7"/>
        <v>0.28955999999999998</v>
      </c>
      <c r="G127" s="56">
        <v>0.95</v>
      </c>
    </row>
    <row r="128" spans="1:7" x14ac:dyDescent="0.25">
      <c r="A128" s="55">
        <v>27566</v>
      </c>
      <c r="B128" s="6">
        <f t="shared" si="8"/>
        <v>21</v>
      </c>
      <c r="C128" s="6">
        <f t="shared" si="9"/>
        <v>6</v>
      </c>
      <c r="D128" s="6">
        <f t="shared" si="10"/>
        <v>1975</v>
      </c>
      <c r="E128" s="56">
        <f t="shared" si="7"/>
        <v>0.28955999999999998</v>
      </c>
      <c r="G128" s="56">
        <v>0.95</v>
      </c>
    </row>
    <row r="129" spans="1:7" x14ac:dyDescent="0.25">
      <c r="A129" s="55">
        <v>27567</v>
      </c>
      <c r="B129" s="6">
        <f t="shared" si="8"/>
        <v>22</v>
      </c>
      <c r="C129" s="6">
        <f t="shared" si="9"/>
        <v>6</v>
      </c>
      <c r="D129" s="6">
        <f t="shared" si="10"/>
        <v>1975</v>
      </c>
      <c r="E129" s="56">
        <f t="shared" si="7"/>
        <v>0.30480000000000002</v>
      </c>
      <c r="G129" s="56">
        <v>1</v>
      </c>
    </row>
    <row r="130" spans="1:7" x14ac:dyDescent="0.25">
      <c r="A130" s="55">
        <v>27568</v>
      </c>
      <c r="B130" s="6">
        <f t="shared" si="8"/>
        <v>23</v>
      </c>
      <c r="C130" s="6">
        <f t="shared" si="9"/>
        <v>6</v>
      </c>
      <c r="D130" s="6">
        <f t="shared" si="10"/>
        <v>1975</v>
      </c>
      <c r="E130" s="56">
        <f t="shared" si="7"/>
        <v>0.30480000000000002</v>
      </c>
      <c r="G130" s="56">
        <v>1</v>
      </c>
    </row>
    <row r="131" spans="1:7" x14ac:dyDescent="0.25">
      <c r="A131" s="55">
        <v>27569</v>
      </c>
      <c r="B131" s="6">
        <f t="shared" si="8"/>
        <v>24</v>
      </c>
      <c r="C131" s="6">
        <f t="shared" si="9"/>
        <v>6</v>
      </c>
      <c r="D131" s="6">
        <f t="shared" si="10"/>
        <v>1975</v>
      </c>
      <c r="E131" s="56">
        <f t="shared" si="7"/>
        <v>0.33528000000000002</v>
      </c>
      <c r="G131" s="56">
        <v>1.1000000000000001</v>
      </c>
    </row>
    <row r="132" spans="1:7" x14ac:dyDescent="0.25">
      <c r="A132" s="55">
        <v>27570</v>
      </c>
      <c r="B132" s="6">
        <f t="shared" si="8"/>
        <v>25</v>
      </c>
      <c r="C132" s="6">
        <f t="shared" si="9"/>
        <v>6</v>
      </c>
      <c r="D132" s="6">
        <f t="shared" si="10"/>
        <v>1975</v>
      </c>
      <c r="E132" s="56">
        <f t="shared" si="7"/>
        <v>0.36576000000000003</v>
      </c>
      <c r="G132" s="56">
        <v>1.2</v>
      </c>
    </row>
    <row r="133" spans="1:7" x14ac:dyDescent="0.25">
      <c r="A133" s="55">
        <v>27571</v>
      </c>
      <c r="B133" s="6">
        <f t="shared" si="8"/>
        <v>26</v>
      </c>
      <c r="C133" s="6">
        <f t="shared" si="9"/>
        <v>6</v>
      </c>
      <c r="D133" s="6">
        <f t="shared" si="10"/>
        <v>1975</v>
      </c>
      <c r="E133" s="56">
        <f t="shared" si="7"/>
        <v>0.33528000000000002</v>
      </c>
      <c r="G133" s="56">
        <v>1.1000000000000001</v>
      </c>
    </row>
    <row r="134" spans="1:7" x14ac:dyDescent="0.25">
      <c r="A134" s="55">
        <v>27572</v>
      </c>
      <c r="B134" s="6">
        <f t="shared" si="8"/>
        <v>27</v>
      </c>
      <c r="C134" s="6">
        <f t="shared" si="9"/>
        <v>6</v>
      </c>
      <c r="D134" s="6">
        <f t="shared" si="10"/>
        <v>1975</v>
      </c>
      <c r="E134" s="56">
        <f t="shared" si="7"/>
        <v>0.30480000000000002</v>
      </c>
      <c r="G134" s="56">
        <v>1</v>
      </c>
    </row>
    <row r="135" spans="1:7" x14ac:dyDescent="0.25">
      <c r="A135" s="55">
        <v>27573</v>
      </c>
      <c r="B135" s="6">
        <f t="shared" si="8"/>
        <v>28</v>
      </c>
      <c r="C135" s="6">
        <f t="shared" si="9"/>
        <v>6</v>
      </c>
      <c r="D135" s="6">
        <f t="shared" si="10"/>
        <v>1975</v>
      </c>
      <c r="E135" s="56">
        <f t="shared" si="7"/>
        <v>0.30480000000000002</v>
      </c>
      <c r="G135" s="56">
        <v>1</v>
      </c>
    </row>
    <row r="136" spans="1:7" x14ac:dyDescent="0.25">
      <c r="A136" s="55">
        <v>27574</v>
      </c>
      <c r="B136" s="6">
        <f t="shared" si="8"/>
        <v>29</v>
      </c>
      <c r="C136" s="6">
        <f t="shared" si="9"/>
        <v>6</v>
      </c>
      <c r="D136" s="6">
        <f t="shared" si="10"/>
        <v>1975</v>
      </c>
      <c r="E136" s="56">
        <f t="shared" si="7"/>
        <v>0.30480000000000002</v>
      </c>
      <c r="G136" s="56">
        <v>1</v>
      </c>
    </row>
    <row r="137" spans="1:7" x14ac:dyDescent="0.25">
      <c r="A137" s="55">
        <v>27575</v>
      </c>
      <c r="B137" s="6">
        <f t="shared" si="8"/>
        <v>30</v>
      </c>
      <c r="C137" s="6">
        <f t="shared" si="9"/>
        <v>6</v>
      </c>
      <c r="D137" s="6">
        <f t="shared" si="10"/>
        <v>1975</v>
      </c>
      <c r="E137" s="56">
        <f t="shared" si="7"/>
        <v>0.30480000000000002</v>
      </c>
      <c r="G137" s="56">
        <v>1</v>
      </c>
    </row>
    <row r="138" spans="1:7" x14ac:dyDescent="0.25">
      <c r="A138" s="55">
        <v>27576</v>
      </c>
      <c r="B138" s="6">
        <f t="shared" si="8"/>
        <v>1</v>
      </c>
      <c r="C138" s="6">
        <f t="shared" si="9"/>
        <v>7</v>
      </c>
      <c r="D138" s="6">
        <f t="shared" si="10"/>
        <v>1975</v>
      </c>
      <c r="E138" s="56">
        <f t="shared" si="7"/>
        <v>0.28955999999999998</v>
      </c>
      <c r="G138" s="56">
        <v>0.95</v>
      </c>
    </row>
    <row r="139" spans="1:7" x14ac:dyDescent="0.25">
      <c r="A139" s="55">
        <v>27577</v>
      </c>
      <c r="B139" s="6">
        <f t="shared" si="8"/>
        <v>2</v>
      </c>
      <c r="C139" s="6">
        <f t="shared" si="9"/>
        <v>7</v>
      </c>
      <c r="D139" s="6">
        <f t="shared" si="10"/>
        <v>1975</v>
      </c>
      <c r="E139" s="56">
        <f t="shared" si="7"/>
        <v>0.28955999999999998</v>
      </c>
      <c r="G139" s="56">
        <v>0.95</v>
      </c>
    </row>
    <row r="140" spans="1:7" x14ac:dyDescent="0.25">
      <c r="A140" s="55">
        <v>27578</v>
      </c>
      <c r="B140" s="6">
        <f t="shared" si="8"/>
        <v>3</v>
      </c>
      <c r="C140" s="6">
        <f t="shared" si="9"/>
        <v>7</v>
      </c>
      <c r="D140" s="6">
        <f t="shared" si="10"/>
        <v>1975</v>
      </c>
      <c r="E140" s="56">
        <f t="shared" si="7"/>
        <v>0.28955999999999998</v>
      </c>
      <c r="G140" s="56">
        <v>0.95</v>
      </c>
    </row>
    <row r="141" spans="1:7" x14ac:dyDescent="0.25">
      <c r="A141" s="55">
        <v>27579</v>
      </c>
      <c r="B141" s="6">
        <f t="shared" si="8"/>
        <v>4</v>
      </c>
      <c r="C141" s="6">
        <f t="shared" si="9"/>
        <v>7</v>
      </c>
      <c r="D141" s="6">
        <f t="shared" si="10"/>
        <v>1975</v>
      </c>
      <c r="E141" s="56">
        <f t="shared" si="7"/>
        <v>0.30480000000000002</v>
      </c>
      <c r="G141" s="56">
        <v>1</v>
      </c>
    </row>
    <row r="142" spans="1:7" x14ac:dyDescent="0.25">
      <c r="A142" s="55">
        <v>27580</v>
      </c>
      <c r="B142" s="6">
        <f t="shared" si="8"/>
        <v>5</v>
      </c>
      <c r="C142" s="6">
        <f t="shared" si="9"/>
        <v>7</v>
      </c>
      <c r="D142" s="6">
        <f t="shared" si="10"/>
        <v>1975</v>
      </c>
      <c r="E142" s="56">
        <f t="shared" si="7"/>
        <v>0.32004000000000005</v>
      </c>
      <c r="G142" s="56">
        <v>1.05</v>
      </c>
    </row>
    <row r="143" spans="1:7" x14ac:dyDescent="0.25">
      <c r="A143" s="55">
        <v>27581</v>
      </c>
      <c r="B143" s="6">
        <f t="shared" si="8"/>
        <v>6</v>
      </c>
      <c r="C143" s="6">
        <f t="shared" si="9"/>
        <v>7</v>
      </c>
      <c r="D143" s="6">
        <f t="shared" si="10"/>
        <v>1975</v>
      </c>
      <c r="E143" s="56">
        <f t="shared" si="7"/>
        <v>0.30480000000000002</v>
      </c>
      <c r="G143" s="56">
        <v>1</v>
      </c>
    </row>
    <row r="144" spans="1:7" x14ac:dyDescent="0.25">
      <c r="A144" s="55">
        <v>27582</v>
      </c>
      <c r="B144" s="6">
        <f t="shared" si="8"/>
        <v>7</v>
      </c>
      <c r="C144" s="6">
        <f t="shared" si="9"/>
        <v>7</v>
      </c>
      <c r="D144" s="6">
        <f t="shared" si="10"/>
        <v>1975</v>
      </c>
      <c r="E144" s="56">
        <f t="shared" si="7"/>
        <v>0.30480000000000002</v>
      </c>
      <c r="G144" s="56">
        <v>1</v>
      </c>
    </row>
    <row r="145" spans="1:7" x14ac:dyDescent="0.25">
      <c r="A145" s="55">
        <v>27583</v>
      </c>
      <c r="B145" s="6">
        <f t="shared" si="8"/>
        <v>8</v>
      </c>
      <c r="C145" s="6">
        <f t="shared" si="9"/>
        <v>7</v>
      </c>
      <c r="D145" s="6">
        <f t="shared" si="10"/>
        <v>1975</v>
      </c>
      <c r="E145" s="56">
        <f t="shared" si="7"/>
        <v>0.28955999999999998</v>
      </c>
      <c r="G145" s="56">
        <v>0.95</v>
      </c>
    </row>
    <row r="146" spans="1:7" x14ac:dyDescent="0.25">
      <c r="A146" s="55">
        <v>27584</v>
      </c>
      <c r="B146" s="6">
        <f t="shared" si="8"/>
        <v>9</v>
      </c>
      <c r="C146" s="6">
        <f t="shared" si="9"/>
        <v>7</v>
      </c>
      <c r="D146" s="6">
        <f t="shared" si="10"/>
        <v>1975</v>
      </c>
      <c r="E146" s="56">
        <f t="shared" si="7"/>
        <v>0.28955999999999998</v>
      </c>
      <c r="G146" s="56">
        <v>0.95</v>
      </c>
    </row>
    <row r="147" spans="1:7" x14ac:dyDescent="0.25">
      <c r="A147" s="55">
        <v>27585</v>
      </c>
      <c r="B147" s="6">
        <f t="shared" si="8"/>
        <v>10</v>
      </c>
      <c r="C147" s="6">
        <f t="shared" si="9"/>
        <v>7</v>
      </c>
      <c r="D147" s="6">
        <f t="shared" si="10"/>
        <v>1975</v>
      </c>
      <c r="E147" s="56">
        <f t="shared" si="7"/>
        <v>0.30480000000000002</v>
      </c>
      <c r="G147" s="56">
        <v>1</v>
      </c>
    </row>
    <row r="148" spans="1:7" x14ac:dyDescent="0.25">
      <c r="A148" s="55">
        <v>27586</v>
      </c>
      <c r="B148" s="6">
        <f t="shared" si="8"/>
        <v>11</v>
      </c>
      <c r="C148" s="6">
        <f t="shared" si="9"/>
        <v>7</v>
      </c>
      <c r="D148" s="6">
        <f t="shared" si="10"/>
        <v>1975</v>
      </c>
      <c r="E148" s="56">
        <f t="shared" si="7"/>
        <v>0.30480000000000002</v>
      </c>
      <c r="G148" s="56">
        <v>1</v>
      </c>
    </row>
    <row r="149" spans="1:7" x14ac:dyDescent="0.25">
      <c r="A149" s="55">
        <v>27587</v>
      </c>
      <c r="B149" s="6">
        <f t="shared" si="8"/>
        <v>12</v>
      </c>
      <c r="C149" s="6">
        <f t="shared" si="9"/>
        <v>7</v>
      </c>
      <c r="D149" s="6">
        <f t="shared" si="10"/>
        <v>1975</v>
      </c>
      <c r="E149" s="56">
        <f t="shared" si="7"/>
        <v>0.32004000000000005</v>
      </c>
      <c r="G149" s="56">
        <v>1.05</v>
      </c>
    </row>
    <row r="150" spans="1:7" x14ac:dyDescent="0.25">
      <c r="A150" s="55">
        <v>27588</v>
      </c>
      <c r="B150" s="6">
        <f t="shared" si="8"/>
        <v>13</v>
      </c>
      <c r="C150" s="6">
        <f t="shared" si="9"/>
        <v>7</v>
      </c>
      <c r="D150" s="6">
        <f t="shared" si="10"/>
        <v>1975</v>
      </c>
      <c r="E150" s="56">
        <f t="shared" si="7"/>
        <v>0.33528000000000002</v>
      </c>
      <c r="G150" s="56">
        <v>1.1000000000000001</v>
      </c>
    </row>
    <row r="151" spans="1:7" x14ac:dyDescent="0.25">
      <c r="A151" s="55">
        <v>27589</v>
      </c>
      <c r="B151" s="6">
        <f t="shared" si="8"/>
        <v>14</v>
      </c>
      <c r="C151" s="6">
        <f t="shared" si="9"/>
        <v>7</v>
      </c>
      <c r="D151" s="6">
        <f t="shared" si="10"/>
        <v>1975</v>
      </c>
      <c r="E151" s="56">
        <f t="shared" si="7"/>
        <v>0.35052</v>
      </c>
      <c r="G151" s="56">
        <v>1.1499999999999999</v>
      </c>
    </row>
    <row r="152" spans="1:7" x14ac:dyDescent="0.25">
      <c r="A152" s="55">
        <v>27590</v>
      </c>
      <c r="B152" s="6">
        <f t="shared" si="8"/>
        <v>15</v>
      </c>
      <c r="C152" s="6">
        <f t="shared" si="9"/>
        <v>7</v>
      </c>
      <c r="D152" s="6">
        <f t="shared" si="10"/>
        <v>1975</v>
      </c>
      <c r="E152" s="56">
        <f t="shared" si="7"/>
        <v>0.35052</v>
      </c>
      <c r="G152" s="56">
        <v>1.1499999999999999</v>
      </c>
    </row>
    <row r="153" spans="1:7" x14ac:dyDescent="0.25">
      <c r="A153" s="55">
        <v>27591</v>
      </c>
      <c r="B153" s="6">
        <f t="shared" si="8"/>
        <v>16</v>
      </c>
      <c r="C153" s="6">
        <f t="shared" si="9"/>
        <v>7</v>
      </c>
      <c r="D153" s="6">
        <f t="shared" si="10"/>
        <v>1975</v>
      </c>
      <c r="E153" s="56">
        <f t="shared" si="7"/>
        <v>0.35052</v>
      </c>
      <c r="G153" s="56">
        <v>1.1499999999999999</v>
      </c>
    </row>
    <row r="154" spans="1:7" x14ac:dyDescent="0.25">
      <c r="A154" s="55">
        <v>27592</v>
      </c>
      <c r="B154" s="6">
        <f t="shared" si="8"/>
        <v>17</v>
      </c>
      <c r="C154" s="6">
        <f t="shared" si="9"/>
        <v>7</v>
      </c>
      <c r="D154" s="6">
        <f t="shared" si="10"/>
        <v>1975</v>
      </c>
      <c r="E154" s="56">
        <f t="shared" si="7"/>
        <v>0.33528000000000002</v>
      </c>
      <c r="G154" s="56">
        <v>1.1000000000000001</v>
      </c>
    </row>
    <row r="155" spans="1:7" x14ac:dyDescent="0.25">
      <c r="A155" s="55">
        <v>27593</v>
      </c>
      <c r="B155" s="6">
        <f t="shared" si="8"/>
        <v>18</v>
      </c>
      <c r="C155" s="6">
        <f t="shared" si="9"/>
        <v>7</v>
      </c>
      <c r="D155" s="6">
        <f t="shared" si="10"/>
        <v>1975</v>
      </c>
      <c r="E155" s="56">
        <f t="shared" si="7"/>
        <v>0.33528000000000002</v>
      </c>
      <c r="G155" s="56">
        <v>1.1000000000000001</v>
      </c>
    </row>
    <row r="156" spans="1:7" x14ac:dyDescent="0.25">
      <c r="A156" s="55">
        <v>27594</v>
      </c>
      <c r="B156" s="6">
        <f t="shared" si="8"/>
        <v>19</v>
      </c>
      <c r="C156" s="6">
        <f t="shared" si="9"/>
        <v>7</v>
      </c>
      <c r="D156" s="6">
        <f t="shared" si="10"/>
        <v>1975</v>
      </c>
      <c r="E156" s="56">
        <f t="shared" si="7"/>
        <v>0.32004000000000005</v>
      </c>
      <c r="G156" s="56">
        <v>1.05</v>
      </c>
    </row>
    <row r="157" spans="1:7" x14ac:dyDescent="0.25">
      <c r="A157" s="55">
        <v>27595</v>
      </c>
      <c r="B157" s="6">
        <f t="shared" si="8"/>
        <v>20</v>
      </c>
      <c r="C157" s="6">
        <f t="shared" si="9"/>
        <v>7</v>
      </c>
      <c r="D157" s="6">
        <f t="shared" si="10"/>
        <v>1975</v>
      </c>
      <c r="E157" s="56">
        <f t="shared" si="7"/>
        <v>0.35052</v>
      </c>
      <c r="G157" s="56">
        <v>1.1499999999999999</v>
      </c>
    </row>
    <row r="158" spans="1:7" x14ac:dyDescent="0.25">
      <c r="A158" s="55">
        <v>27596</v>
      </c>
      <c r="B158" s="6">
        <f t="shared" si="8"/>
        <v>21</v>
      </c>
      <c r="C158" s="6">
        <f t="shared" si="9"/>
        <v>7</v>
      </c>
      <c r="D158" s="6">
        <f t="shared" si="10"/>
        <v>1975</v>
      </c>
      <c r="E158" s="56">
        <f t="shared" si="7"/>
        <v>0.36576000000000003</v>
      </c>
      <c r="G158" s="56">
        <v>1.2</v>
      </c>
    </row>
    <row r="159" spans="1:7" x14ac:dyDescent="0.25">
      <c r="A159" s="55">
        <v>27597</v>
      </c>
      <c r="B159" s="6">
        <f t="shared" si="8"/>
        <v>22</v>
      </c>
      <c r="C159" s="6">
        <f t="shared" si="9"/>
        <v>7</v>
      </c>
      <c r="D159" s="6">
        <f t="shared" si="10"/>
        <v>1975</v>
      </c>
      <c r="E159" s="56">
        <f t="shared" si="7"/>
        <v>0.35052</v>
      </c>
      <c r="G159" s="56">
        <v>1.1499999999999999</v>
      </c>
    </row>
    <row r="160" spans="1:7" x14ac:dyDescent="0.25">
      <c r="A160" s="55">
        <v>27598</v>
      </c>
      <c r="B160" s="6">
        <f t="shared" si="8"/>
        <v>23</v>
      </c>
      <c r="C160" s="6">
        <f t="shared" si="9"/>
        <v>7</v>
      </c>
      <c r="D160" s="6">
        <f t="shared" si="10"/>
        <v>1975</v>
      </c>
      <c r="E160" s="56">
        <f t="shared" si="7"/>
        <v>0.35052</v>
      </c>
      <c r="G160" s="56">
        <v>1.1499999999999999</v>
      </c>
    </row>
    <row r="161" spans="1:7" x14ac:dyDescent="0.25">
      <c r="A161" s="55">
        <v>27599</v>
      </c>
      <c r="B161" s="6">
        <f t="shared" si="8"/>
        <v>24</v>
      </c>
      <c r="C161" s="6">
        <f t="shared" si="9"/>
        <v>7</v>
      </c>
      <c r="D161" s="6">
        <f t="shared" si="10"/>
        <v>1975</v>
      </c>
      <c r="E161" s="56">
        <f t="shared" si="7"/>
        <v>0.33528000000000002</v>
      </c>
      <c r="G161" s="56">
        <v>1.1000000000000001</v>
      </c>
    </row>
    <row r="162" spans="1:7" x14ac:dyDescent="0.25">
      <c r="A162" s="55">
        <v>27600</v>
      </c>
      <c r="B162" s="6">
        <f t="shared" si="8"/>
        <v>25</v>
      </c>
      <c r="C162" s="6">
        <f t="shared" si="9"/>
        <v>7</v>
      </c>
      <c r="D162" s="6">
        <f t="shared" si="10"/>
        <v>1975</v>
      </c>
      <c r="E162" s="56">
        <f t="shared" si="7"/>
        <v>0.36576000000000003</v>
      </c>
      <c r="G162" s="56">
        <v>1.2</v>
      </c>
    </row>
    <row r="163" spans="1:7" x14ac:dyDescent="0.25">
      <c r="A163" s="55">
        <v>27601</v>
      </c>
      <c r="B163" s="6">
        <f t="shared" si="8"/>
        <v>26</v>
      </c>
      <c r="C163" s="6">
        <f t="shared" si="9"/>
        <v>7</v>
      </c>
      <c r="D163" s="6">
        <f t="shared" si="10"/>
        <v>1975</v>
      </c>
      <c r="E163" s="56">
        <f t="shared" si="7"/>
        <v>0.39624000000000004</v>
      </c>
      <c r="G163" s="56">
        <v>1.3</v>
      </c>
    </row>
    <row r="164" spans="1:7" x14ac:dyDescent="0.25">
      <c r="A164" s="55">
        <v>27602</v>
      </c>
      <c r="B164" s="6">
        <f t="shared" si="8"/>
        <v>27</v>
      </c>
      <c r="C164" s="6">
        <f t="shared" si="9"/>
        <v>7</v>
      </c>
      <c r="D164" s="6">
        <f t="shared" si="10"/>
        <v>1975</v>
      </c>
      <c r="E164" s="56">
        <f t="shared" si="7"/>
        <v>0.38100000000000001</v>
      </c>
      <c r="G164" s="56">
        <v>1.25</v>
      </c>
    </row>
    <row r="165" spans="1:7" x14ac:dyDescent="0.25">
      <c r="A165" s="55">
        <v>27603</v>
      </c>
      <c r="B165" s="6">
        <f t="shared" si="8"/>
        <v>28</v>
      </c>
      <c r="C165" s="6">
        <f t="shared" si="9"/>
        <v>7</v>
      </c>
      <c r="D165" s="6">
        <f t="shared" si="10"/>
        <v>1975</v>
      </c>
      <c r="E165" s="56">
        <f t="shared" si="7"/>
        <v>0.38100000000000001</v>
      </c>
      <c r="G165" s="56">
        <v>1.25</v>
      </c>
    </row>
    <row r="166" spans="1:7" x14ac:dyDescent="0.25">
      <c r="A166" s="55">
        <v>27604</v>
      </c>
      <c r="B166" s="6">
        <f t="shared" si="8"/>
        <v>29</v>
      </c>
      <c r="C166" s="6">
        <f t="shared" si="9"/>
        <v>7</v>
      </c>
      <c r="D166" s="6">
        <f t="shared" si="10"/>
        <v>1975</v>
      </c>
      <c r="E166" s="56">
        <f t="shared" si="7"/>
        <v>0.36576000000000003</v>
      </c>
      <c r="G166" s="56">
        <v>1.2</v>
      </c>
    </row>
    <row r="167" spans="1:7" x14ac:dyDescent="0.25">
      <c r="A167" s="55">
        <v>27605</v>
      </c>
      <c r="B167" s="6">
        <f t="shared" si="8"/>
        <v>30</v>
      </c>
      <c r="C167" s="6">
        <f t="shared" si="9"/>
        <v>7</v>
      </c>
      <c r="D167" s="6">
        <f t="shared" si="10"/>
        <v>1975</v>
      </c>
      <c r="E167" s="56">
        <f t="shared" si="7"/>
        <v>0.39624000000000004</v>
      </c>
      <c r="G167" s="56">
        <v>1.3</v>
      </c>
    </row>
    <row r="168" spans="1:7" x14ac:dyDescent="0.25">
      <c r="A168" s="55">
        <v>27606</v>
      </c>
      <c r="B168" s="6">
        <f t="shared" si="8"/>
        <v>31</v>
      </c>
      <c r="C168" s="6">
        <f t="shared" si="9"/>
        <v>7</v>
      </c>
      <c r="D168" s="6">
        <f t="shared" si="10"/>
        <v>1975</v>
      </c>
      <c r="E168" s="56">
        <f t="shared" si="7"/>
        <v>0.41148000000000007</v>
      </c>
      <c r="G168" s="56">
        <v>1.35</v>
      </c>
    </row>
    <row r="169" spans="1:7" x14ac:dyDescent="0.25">
      <c r="A169" s="55">
        <v>27607</v>
      </c>
      <c r="B169" s="6">
        <f t="shared" si="8"/>
        <v>1</v>
      </c>
      <c r="C169" s="6">
        <f t="shared" si="9"/>
        <v>8</v>
      </c>
      <c r="D169" s="6">
        <f t="shared" si="10"/>
        <v>1975</v>
      </c>
      <c r="E169" s="56">
        <f t="shared" si="7"/>
        <v>0.39624000000000004</v>
      </c>
      <c r="G169" s="56">
        <v>1.3</v>
      </c>
    </row>
    <row r="170" spans="1:7" x14ac:dyDescent="0.25">
      <c r="A170" s="55">
        <v>27608</v>
      </c>
      <c r="B170" s="6">
        <f t="shared" si="8"/>
        <v>2</v>
      </c>
      <c r="C170" s="6">
        <f t="shared" si="9"/>
        <v>8</v>
      </c>
      <c r="D170" s="6">
        <f t="shared" si="10"/>
        <v>1975</v>
      </c>
      <c r="E170" s="56">
        <f t="shared" si="7"/>
        <v>0.41148000000000007</v>
      </c>
      <c r="G170" s="56">
        <v>1.35</v>
      </c>
    </row>
    <row r="171" spans="1:7" x14ac:dyDescent="0.25">
      <c r="A171" s="55">
        <v>27609</v>
      </c>
      <c r="B171" s="6">
        <f t="shared" si="8"/>
        <v>3</v>
      </c>
      <c r="C171" s="6">
        <f t="shared" si="9"/>
        <v>8</v>
      </c>
      <c r="D171" s="6">
        <f t="shared" si="10"/>
        <v>1975</v>
      </c>
      <c r="E171" s="56">
        <f t="shared" si="7"/>
        <v>0.42671999999999999</v>
      </c>
      <c r="G171" s="56">
        <v>1.4</v>
      </c>
    </row>
    <row r="172" spans="1:7" x14ac:dyDescent="0.25">
      <c r="A172" s="55">
        <v>27610</v>
      </c>
      <c r="B172" s="6">
        <f t="shared" si="8"/>
        <v>4</v>
      </c>
      <c r="C172" s="6">
        <f t="shared" si="9"/>
        <v>8</v>
      </c>
      <c r="D172" s="6">
        <f t="shared" si="10"/>
        <v>1975</v>
      </c>
      <c r="E172" s="56">
        <f t="shared" si="7"/>
        <v>0.42671999999999999</v>
      </c>
      <c r="G172" s="56">
        <v>1.4</v>
      </c>
    </row>
    <row r="173" spans="1:7" x14ac:dyDescent="0.25">
      <c r="A173" s="55">
        <v>27611</v>
      </c>
      <c r="B173" s="6">
        <f t="shared" si="8"/>
        <v>5</v>
      </c>
      <c r="C173" s="6">
        <f t="shared" si="9"/>
        <v>8</v>
      </c>
      <c r="D173" s="6">
        <f t="shared" si="10"/>
        <v>1975</v>
      </c>
      <c r="E173" s="56">
        <f t="shared" si="7"/>
        <v>0.42671999999999999</v>
      </c>
      <c r="G173" s="56">
        <v>1.4</v>
      </c>
    </row>
    <row r="174" spans="1:7" x14ac:dyDescent="0.25">
      <c r="A174" s="55">
        <v>27612</v>
      </c>
      <c r="B174" s="6">
        <f t="shared" si="8"/>
        <v>6</v>
      </c>
      <c r="C174" s="6">
        <f t="shared" si="9"/>
        <v>8</v>
      </c>
      <c r="D174" s="6">
        <f t="shared" si="10"/>
        <v>1975</v>
      </c>
      <c r="E174" s="56">
        <f t="shared" si="7"/>
        <v>0.42671999999999999</v>
      </c>
      <c r="G174" s="56">
        <v>1.4</v>
      </c>
    </row>
    <row r="175" spans="1:7" x14ac:dyDescent="0.25">
      <c r="A175" s="55">
        <v>27613</v>
      </c>
      <c r="B175" s="6">
        <f t="shared" si="8"/>
        <v>7</v>
      </c>
      <c r="C175" s="6">
        <f t="shared" si="9"/>
        <v>8</v>
      </c>
      <c r="D175" s="6">
        <f t="shared" si="10"/>
        <v>1975</v>
      </c>
      <c r="E175" s="56">
        <f t="shared" si="7"/>
        <v>0.42671999999999999</v>
      </c>
      <c r="G175" s="56">
        <v>1.4</v>
      </c>
    </row>
    <row r="176" spans="1:7" x14ac:dyDescent="0.25">
      <c r="A176" s="55">
        <v>27614</v>
      </c>
      <c r="B176" s="6">
        <f t="shared" si="8"/>
        <v>8</v>
      </c>
      <c r="C176" s="6">
        <f t="shared" si="9"/>
        <v>8</v>
      </c>
      <c r="D176" s="6">
        <f t="shared" si="10"/>
        <v>1975</v>
      </c>
      <c r="E176" s="56">
        <f t="shared" ref="E176:E239" si="11">+G176*0.3048</f>
        <v>0.45720000000000005</v>
      </c>
      <c r="G176" s="56">
        <v>1.5</v>
      </c>
    </row>
    <row r="177" spans="1:7" x14ac:dyDescent="0.25">
      <c r="A177" s="55">
        <v>27615</v>
      </c>
      <c r="B177" s="6">
        <f t="shared" si="8"/>
        <v>9</v>
      </c>
      <c r="C177" s="6">
        <f t="shared" si="9"/>
        <v>8</v>
      </c>
      <c r="D177" s="6">
        <f t="shared" si="10"/>
        <v>1975</v>
      </c>
      <c r="E177" s="56">
        <f t="shared" si="11"/>
        <v>0.45720000000000005</v>
      </c>
      <c r="G177" s="56">
        <v>1.5</v>
      </c>
    </row>
    <row r="178" spans="1:7" x14ac:dyDescent="0.25">
      <c r="A178" s="55">
        <v>27616</v>
      </c>
      <c r="B178" s="6">
        <f t="shared" ref="B178:B241" si="12">+DAY(A178)</f>
        <v>10</v>
      </c>
      <c r="C178" s="6">
        <f t="shared" ref="C178:C241" si="13">+MONTH(A178)</f>
        <v>8</v>
      </c>
      <c r="D178" s="6">
        <f t="shared" ref="D178:D241" si="14">+YEAR(A178)</f>
        <v>1975</v>
      </c>
      <c r="E178" s="56">
        <f t="shared" si="11"/>
        <v>0.48768000000000006</v>
      </c>
      <c r="G178" s="56">
        <v>1.6</v>
      </c>
    </row>
    <row r="179" spans="1:7" x14ac:dyDescent="0.25">
      <c r="A179" s="55">
        <v>27617</v>
      </c>
      <c r="B179" s="6">
        <f t="shared" si="12"/>
        <v>11</v>
      </c>
      <c r="C179" s="6">
        <f t="shared" si="13"/>
        <v>8</v>
      </c>
      <c r="D179" s="6">
        <f t="shared" si="14"/>
        <v>1975</v>
      </c>
      <c r="E179" s="56">
        <f t="shared" si="11"/>
        <v>0.48768000000000006</v>
      </c>
      <c r="G179" s="56">
        <v>1.6</v>
      </c>
    </row>
    <row r="180" spans="1:7" x14ac:dyDescent="0.25">
      <c r="A180" s="55">
        <v>27618</v>
      </c>
      <c r="B180" s="6">
        <f t="shared" si="12"/>
        <v>12</v>
      </c>
      <c r="C180" s="6">
        <f t="shared" si="13"/>
        <v>8</v>
      </c>
      <c r="D180" s="6">
        <f t="shared" si="14"/>
        <v>1975</v>
      </c>
      <c r="E180" s="56">
        <f t="shared" si="11"/>
        <v>0.51816000000000006</v>
      </c>
      <c r="G180" s="56">
        <v>1.7</v>
      </c>
    </row>
    <row r="181" spans="1:7" x14ac:dyDescent="0.25">
      <c r="A181" s="55">
        <v>27619</v>
      </c>
      <c r="B181" s="6">
        <f t="shared" si="12"/>
        <v>13</v>
      </c>
      <c r="C181" s="6">
        <f t="shared" si="13"/>
        <v>8</v>
      </c>
      <c r="D181" s="6">
        <f t="shared" si="14"/>
        <v>1975</v>
      </c>
      <c r="E181" s="56">
        <f t="shared" si="11"/>
        <v>0.51816000000000006</v>
      </c>
      <c r="G181" s="56">
        <v>1.7</v>
      </c>
    </row>
    <row r="182" spans="1:7" x14ac:dyDescent="0.25">
      <c r="A182" s="55">
        <v>27620</v>
      </c>
      <c r="B182" s="6">
        <f t="shared" si="12"/>
        <v>14</v>
      </c>
      <c r="C182" s="6">
        <f t="shared" si="13"/>
        <v>8</v>
      </c>
      <c r="D182" s="6">
        <f t="shared" si="14"/>
        <v>1975</v>
      </c>
      <c r="E182" s="56">
        <f t="shared" si="11"/>
        <v>0.54864000000000002</v>
      </c>
      <c r="G182" s="56">
        <v>1.8</v>
      </c>
    </row>
    <row r="183" spans="1:7" x14ac:dyDescent="0.25">
      <c r="A183" s="55">
        <v>27621</v>
      </c>
      <c r="B183" s="6">
        <f t="shared" si="12"/>
        <v>15</v>
      </c>
      <c r="C183" s="6">
        <f t="shared" si="13"/>
        <v>8</v>
      </c>
      <c r="D183" s="6">
        <f t="shared" si="14"/>
        <v>1975</v>
      </c>
      <c r="E183" s="56">
        <f t="shared" si="11"/>
        <v>0.54864000000000002</v>
      </c>
      <c r="G183" s="56">
        <v>1.8</v>
      </c>
    </row>
    <row r="184" spans="1:7" x14ac:dyDescent="0.25">
      <c r="A184" s="55">
        <v>27622</v>
      </c>
      <c r="B184" s="6">
        <f t="shared" si="12"/>
        <v>16</v>
      </c>
      <c r="C184" s="6">
        <f t="shared" si="13"/>
        <v>8</v>
      </c>
      <c r="D184" s="6">
        <f t="shared" si="14"/>
        <v>1975</v>
      </c>
      <c r="E184" s="56">
        <f t="shared" si="11"/>
        <v>0.60960000000000003</v>
      </c>
      <c r="G184" s="56">
        <v>2</v>
      </c>
    </row>
    <row r="185" spans="1:7" x14ac:dyDescent="0.25">
      <c r="A185" s="55">
        <v>27623</v>
      </c>
      <c r="B185" s="6">
        <f t="shared" si="12"/>
        <v>17</v>
      </c>
      <c r="C185" s="6">
        <f t="shared" si="13"/>
        <v>8</v>
      </c>
      <c r="D185" s="6">
        <f t="shared" si="14"/>
        <v>1975</v>
      </c>
      <c r="E185" s="56">
        <f t="shared" si="11"/>
        <v>0.60960000000000003</v>
      </c>
      <c r="G185" s="56">
        <v>2</v>
      </c>
    </row>
    <row r="186" spans="1:7" x14ac:dyDescent="0.25">
      <c r="A186" s="55">
        <v>27624</v>
      </c>
      <c r="B186" s="6">
        <f t="shared" si="12"/>
        <v>18</v>
      </c>
      <c r="C186" s="6">
        <f t="shared" si="13"/>
        <v>8</v>
      </c>
      <c r="D186" s="6">
        <f t="shared" si="14"/>
        <v>1975</v>
      </c>
      <c r="E186" s="56">
        <f t="shared" si="11"/>
        <v>0.57911999999999997</v>
      </c>
      <c r="G186" s="56">
        <v>1.9</v>
      </c>
    </row>
    <row r="187" spans="1:7" x14ac:dyDescent="0.25">
      <c r="A187" s="55">
        <v>27625</v>
      </c>
      <c r="B187" s="6">
        <f t="shared" si="12"/>
        <v>19</v>
      </c>
      <c r="C187" s="6">
        <f t="shared" si="13"/>
        <v>8</v>
      </c>
      <c r="D187" s="6">
        <f t="shared" si="14"/>
        <v>1975</v>
      </c>
      <c r="E187" s="56">
        <f t="shared" si="11"/>
        <v>0.57911999999999997</v>
      </c>
      <c r="G187" s="56">
        <v>1.9</v>
      </c>
    </row>
    <row r="188" spans="1:7" x14ac:dyDescent="0.25">
      <c r="A188" s="55">
        <v>27626</v>
      </c>
      <c r="B188" s="6">
        <f t="shared" si="12"/>
        <v>20</v>
      </c>
      <c r="C188" s="6">
        <f t="shared" si="13"/>
        <v>8</v>
      </c>
      <c r="D188" s="6">
        <f t="shared" si="14"/>
        <v>1975</v>
      </c>
      <c r="E188" s="56">
        <f t="shared" si="11"/>
        <v>0.64008000000000009</v>
      </c>
      <c r="G188" s="56">
        <v>2.1</v>
      </c>
    </row>
    <row r="189" spans="1:7" x14ac:dyDescent="0.25">
      <c r="A189" s="55">
        <v>27627</v>
      </c>
      <c r="B189" s="6">
        <f t="shared" si="12"/>
        <v>21</v>
      </c>
      <c r="C189" s="6">
        <f t="shared" si="13"/>
        <v>8</v>
      </c>
      <c r="D189" s="6">
        <f t="shared" si="14"/>
        <v>1975</v>
      </c>
      <c r="E189" s="56">
        <f t="shared" si="11"/>
        <v>0.59436</v>
      </c>
      <c r="G189" s="56">
        <v>1.95</v>
      </c>
    </row>
    <row r="190" spans="1:7" x14ac:dyDescent="0.25">
      <c r="A190" s="55">
        <v>27628</v>
      </c>
      <c r="B190" s="6">
        <f t="shared" si="12"/>
        <v>22</v>
      </c>
      <c r="C190" s="6">
        <f t="shared" si="13"/>
        <v>8</v>
      </c>
      <c r="D190" s="6">
        <f t="shared" si="14"/>
        <v>1975</v>
      </c>
      <c r="E190" s="56">
        <f t="shared" si="11"/>
        <v>0.57911999999999997</v>
      </c>
      <c r="G190" s="56">
        <v>1.9</v>
      </c>
    </row>
    <row r="191" spans="1:7" x14ac:dyDescent="0.25">
      <c r="A191" s="55">
        <v>27629</v>
      </c>
      <c r="B191" s="6">
        <f t="shared" si="12"/>
        <v>23</v>
      </c>
      <c r="C191" s="6">
        <f t="shared" si="13"/>
        <v>8</v>
      </c>
      <c r="D191" s="6">
        <f t="shared" si="14"/>
        <v>1975</v>
      </c>
      <c r="E191" s="56">
        <f t="shared" si="11"/>
        <v>0.59436</v>
      </c>
      <c r="G191" s="56">
        <v>1.95</v>
      </c>
    </row>
    <row r="192" spans="1:7" x14ac:dyDescent="0.25">
      <c r="A192" s="55">
        <v>27630</v>
      </c>
      <c r="B192" s="6">
        <f t="shared" si="12"/>
        <v>24</v>
      </c>
      <c r="C192" s="6">
        <f t="shared" si="13"/>
        <v>8</v>
      </c>
      <c r="D192" s="6">
        <f t="shared" si="14"/>
        <v>1975</v>
      </c>
      <c r="E192" s="56">
        <f t="shared" si="11"/>
        <v>0.60960000000000003</v>
      </c>
      <c r="G192" s="56">
        <v>2</v>
      </c>
    </row>
    <row r="193" spans="1:7" x14ac:dyDescent="0.25">
      <c r="A193" s="55">
        <v>27631</v>
      </c>
      <c r="B193" s="6">
        <f t="shared" si="12"/>
        <v>25</v>
      </c>
      <c r="C193" s="6">
        <f t="shared" si="13"/>
        <v>8</v>
      </c>
      <c r="D193" s="6">
        <f t="shared" si="14"/>
        <v>1975</v>
      </c>
      <c r="E193" s="56">
        <f t="shared" si="11"/>
        <v>0.60960000000000003</v>
      </c>
      <c r="G193" s="56">
        <v>2</v>
      </c>
    </row>
    <row r="194" spans="1:7" x14ac:dyDescent="0.25">
      <c r="A194" s="55">
        <v>27632</v>
      </c>
      <c r="B194" s="6">
        <f t="shared" si="12"/>
        <v>26</v>
      </c>
      <c r="C194" s="6">
        <f t="shared" si="13"/>
        <v>8</v>
      </c>
      <c r="D194" s="6">
        <f t="shared" si="14"/>
        <v>1975</v>
      </c>
      <c r="E194" s="56">
        <f t="shared" si="11"/>
        <v>0.54864000000000002</v>
      </c>
      <c r="G194" s="56">
        <v>1.8</v>
      </c>
    </row>
    <row r="195" spans="1:7" x14ac:dyDescent="0.25">
      <c r="A195" s="55">
        <v>27633</v>
      </c>
      <c r="B195" s="6">
        <f t="shared" si="12"/>
        <v>27</v>
      </c>
      <c r="C195" s="6">
        <f t="shared" si="13"/>
        <v>8</v>
      </c>
      <c r="D195" s="6">
        <f t="shared" si="14"/>
        <v>1975</v>
      </c>
      <c r="E195" s="56">
        <f t="shared" si="11"/>
        <v>0.51816000000000006</v>
      </c>
      <c r="G195" s="56">
        <v>1.7</v>
      </c>
    </row>
    <row r="196" spans="1:7" x14ac:dyDescent="0.25">
      <c r="A196" s="55">
        <v>27634</v>
      </c>
      <c r="B196" s="6">
        <f t="shared" si="12"/>
        <v>28</v>
      </c>
      <c r="C196" s="6">
        <f t="shared" si="13"/>
        <v>8</v>
      </c>
      <c r="D196" s="6">
        <f t="shared" si="14"/>
        <v>1975</v>
      </c>
      <c r="E196" s="56">
        <f t="shared" si="11"/>
        <v>0.45720000000000005</v>
      </c>
      <c r="G196" s="56">
        <v>1.5</v>
      </c>
    </row>
    <row r="197" spans="1:7" x14ac:dyDescent="0.25">
      <c r="A197" s="55">
        <v>27635</v>
      </c>
      <c r="B197" s="6">
        <f t="shared" si="12"/>
        <v>29</v>
      </c>
      <c r="C197" s="6">
        <f t="shared" si="13"/>
        <v>8</v>
      </c>
      <c r="D197" s="6">
        <f t="shared" si="14"/>
        <v>1975</v>
      </c>
      <c r="E197" s="56">
        <f t="shared" si="11"/>
        <v>0.45720000000000005</v>
      </c>
      <c r="G197" s="56">
        <v>1.5</v>
      </c>
    </row>
    <row r="198" spans="1:7" x14ac:dyDescent="0.25">
      <c r="A198" s="55">
        <v>27636</v>
      </c>
      <c r="B198" s="6">
        <f t="shared" si="12"/>
        <v>30</v>
      </c>
      <c r="C198" s="6">
        <f t="shared" si="13"/>
        <v>8</v>
      </c>
      <c r="D198" s="6">
        <f t="shared" si="14"/>
        <v>1975</v>
      </c>
      <c r="E198" s="56">
        <f t="shared" si="11"/>
        <v>0.45720000000000005</v>
      </c>
      <c r="G198" s="56">
        <v>1.5</v>
      </c>
    </row>
    <row r="199" spans="1:7" x14ac:dyDescent="0.25">
      <c r="A199" s="55">
        <v>27637</v>
      </c>
      <c r="B199" s="6">
        <f t="shared" si="12"/>
        <v>31</v>
      </c>
      <c r="C199" s="6">
        <f t="shared" si="13"/>
        <v>8</v>
      </c>
      <c r="D199" s="6">
        <f t="shared" si="14"/>
        <v>1975</v>
      </c>
      <c r="E199" s="56">
        <f t="shared" si="11"/>
        <v>0.45720000000000005</v>
      </c>
      <c r="G199" s="56">
        <v>1.5</v>
      </c>
    </row>
    <row r="200" spans="1:7" x14ac:dyDescent="0.25">
      <c r="A200" s="55">
        <v>27638</v>
      </c>
      <c r="B200" s="6">
        <f t="shared" si="12"/>
        <v>1</v>
      </c>
      <c r="C200" s="6">
        <f t="shared" si="13"/>
        <v>9</v>
      </c>
      <c r="D200" s="6">
        <f t="shared" si="14"/>
        <v>1975</v>
      </c>
      <c r="E200" s="56">
        <f t="shared" si="11"/>
        <v>0.45720000000000005</v>
      </c>
      <c r="G200" s="56">
        <v>1.5</v>
      </c>
    </row>
    <row r="201" spans="1:7" x14ac:dyDescent="0.25">
      <c r="A201" s="55">
        <v>27639</v>
      </c>
      <c r="B201" s="6">
        <f t="shared" si="12"/>
        <v>2</v>
      </c>
      <c r="C201" s="6">
        <f t="shared" si="13"/>
        <v>9</v>
      </c>
      <c r="D201" s="6">
        <f t="shared" si="14"/>
        <v>1975</v>
      </c>
      <c r="E201" s="56">
        <f t="shared" si="11"/>
        <v>0.45720000000000005</v>
      </c>
      <c r="G201" s="56">
        <v>1.5</v>
      </c>
    </row>
    <row r="202" spans="1:7" x14ac:dyDescent="0.25">
      <c r="A202" s="55">
        <v>27640</v>
      </c>
      <c r="B202" s="6">
        <f t="shared" si="12"/>
        <v>3</v>
      </c>
      <c r="C202" s="6">
        <f t="shared" si="13"/>
        <v>9</v>
      </c>
      <c r="D202" s="6">
        <f t="shared" si="14"/>
        <v>1975</v>
      </c>
      <c r="E202" s="56">
        <f t="shared" si="11"/>
        <v>0.45720000000000005</v>
      </c>
      <c r="G202" s="56">
        <v>1.5</v>
      </c>
    </row>
    <row r="203" spans="1:7" x14ac:dyDescent="0.25">
      <c r="A203" s="55">
        <v>27641</v>
      </c>
      <c r="B203" s="6">
        <f t="shared" si="12"/>
        <v>4</v>
      </c>
      <c r="C203" s="6">
        <f t="shared" si="13"/>
        <v>9</v>
      </c>
      <c r="D203" s="6">
        <f t="shared" si="14"/>
        <v>1975</v>
      </c>
      <c r="E203" s="56">
        <f t="shared" si="11"/>
        <v>0.45720000000000005</v>
      </c>
      <c r="G203" s="56">
        <v>1.5</v>
      </c>
    </row>
    <row r="204" spans="1:7" x14ac:dyDescent="0.25">
      <c r="A204" s="55">
        <v>27642</v>
      </c>
      <c r="B204" s="6">
        <f t="shared" si="12"/>
        <v>5</v>
      </c>
      <c r="C204" s="6">
        <f t="shared" si="13"/>
        <v>9</v>
      </c>
      <c r="D204" s="6">
        <f t="shared" si="14"/>
        <v>1975</v>
      </c>
      <c r="E204" s="56">
        <f t="shared" si="11"/>
        <v>0.54864000000000002</v>
      </c>
      <c r="G204" s="56">
        <v>1.8</v>
      </c>
    </row>
    <row r="205" spans="1:7" x14ac:dyDescent="0.25">
      <c r="A205" s="55">
        <v>27643</v>
      </c>
      <c r="B205" s="6">
        <f t="shared" si="12"/>
        <v>6</v>
      </c>
      <c r="C205" s="6">
        <f t="shared" si="13"/>
        <v>9</v>
      </c>
      <c r="D205" s="6">
        <f t="shared" si="14"/>
        <v>1975</v>
      </c>
      <c r="E205" s="56">
        <f t="shared" si="11"/>
        <v>0.54864000000000002</v>
      </c>
      <c r="G205" s="56">
        <v>1.8</v>
      </c>
    </row>
    <row r="206" spans="1:7" x14ac:dyDescent="0.25">
      <c r="A206" s="55">
        <v>27644</v>
      </c>
      <c r="B206" s="6">
        <f t="shared" si="12"/>
        <v>7</v>
      </c>
      <c r="C206" s="6">
        <f t="shared" si="13"/>
        <v>9</v>
      </c>
      <c r="D206" s="6">
        <f t="shared" si="14"/>
        <v>1975</v>
      </c>
      <c r="E206" s="56">
        <f t="shared" si="11"/>
        <v>0.57911999999999997</v>
      </c>
      <c r="G206" s="56">
        <v>1.9</v>
      </c>
    </row>
    <row r="207" spans="1:7" x14ac:dyDescent="0.25">
      <c r="A207" s="55">
        <v>27645</v>
      </c>
      <c r="B207" s="6">
        <f t="shared" si="12"/>
        <v>8</v>
      </c>
      <c r="C207" s="6">
        <f t="shared" si="13"/>
        <v>9</v>
      </c>
      <c r="D207" s="6">
        <f t="shared" si="14"/>
        <v>1975</v>
      </c>
      <c r="E207" s="56">
        <f t="shared" si="11"/>
        <v>0.57911999999999997</v>
      </c>
      <c r="G207" s="56">
        <v>1.9</v>
      </c>
    </row>
    <row r="208" spans="1:7" x14ac:dyDescent="0.25">
      <c r="A208" s="55">
        <v>27646</v>
      </c>
      <c r="B208" s="6">
        <f t="shared" si="12"/>
        <v>9</v>
      </c>
      <c r="C208" s="6">
        <f t="shared" si="13"/>
        <v>9</v>
      </c>
      <c r="D208" s="6">
        <f t="shared" si="14"/>
        <v>1975</v>
      </c>
      <c r="E208" s="56">
        <f t="shared" si="11"/>
        <v>0.60960000000000003</v>
      </c>
      <c r="G208" s="56">
        <v>2</v>
      </c>
    </row>
    <row r="209" spans="1:7" x14ac:dyDescent="0.25">
      <c r="A209" s="55">
        <v>27647</v>
      </c>
      <c r="B209" s="6">
        <f t="shared" si="12"/>
        <v>10</v>
      </c>
      <c r="C209" s="6">
        <f t="shared" si="13"/>
        <v>9</v>
      </c>
      <c r="D209" s="6">
        <f t="shared" si="14"/>
        <v>1975</v>
      </c>
      <c r="E209" s="56">
        <f t="shared" si="11"/>
        <v>0.64008000000000009</v>
      </c>
      <c r="G209" s="56">
        <v>2.1</v>
      </c>
    </row>
    <row r="210" spans="1:7" x14ac:dyDescent="0.25">
      <c r="A210" s="55">
        <v>27648</v>
      </c>
      <c r="B210" s="6">
        <f t="shared" si="12"/>
        <v>11</v>
      </c>
      <c r="C210" s="6">
        <f t="shared" si="13"/>
        <v>9</v>
      </c>
      <c r="D210" s="6">
        <f t="shared" si="14"/>
        <v>1975</v>
      </c>
      <c r="E210" s="56">
        <f t="shared" si="11"/>
        <v>0.64008000000000009</v>
      </c>
      <c r="G210" s="56">
        <v>2.1</v>
      </c>
    </row>
    <row r="211" spans="1:7" x14ac:dyDescent="0.25">
      <c r="A211" s="55">
        <v>27649</v>
      </c>
      <c r="B211" s="6">
        <f t="shared" si="12"/>
        <v>12</v>
      </c>
      <c r="C211" s="6">
        <f t="shared" si="13"/>
        <v>9</v>
      </c>
      <c r="D211" s="6">
        <f t="shared" si="14"/>
        <v>1975</v>
      </c>
      <c r="E211" s="56">
        <f t="shared" si="11"/>
        <v>0.73152000000000006</v>
      </c>
      <c r="G211" s="56">
        <v>2.4</v>
      </c>
    </row>
    <row r="212" spans="1:7" x14ac:dyDescent="0.25">
      <c r="A212" s="55">
        <v>27650</v>
      </c>
      <c r="B212" s="6">
        <f t="shared" si="12"/>
        <v>13</v>
      </c>
      <c r="C212" s="6">
        <f t="shared" si="13"/>
        <v>9</v>
      </c>
      <c r="D212" s="6">
        <f t="shared" si="14"/>
        <v>1975</v>
      </c>
      <c r="E212" s="56">
        <f t="shared" si="11"/>
        <v>0.76200000000000001</v>
      </c>
      <c r="G212" s="56">
        <v>2.5</v>
      </c>
    </row>
    <row r="213" spans="1:7" x14ac:dyDescent="0.25">
      <c r="A213" s="55">
        <v>27651</v>
      </c>
      <c r="B213" s="6">
        <f t="shared" si="12"/>
        <v>14</v>
      </c>
      <c r="C213" s="6">
        <f t="shared" si="13"/>
        <v>9</v>
      </c>
      <c r="D213" s="6">
        <f t="shared" si="14"/>
        <v>1975</v>
      </c>
      <c r="E213" s="56">
        <f t="shared" si="11"/>
        <v>0.76200000000000001</v>
      </c>
      <c r="G213" s="56">
        <v>2.5</v>
      </c>
    </row>
    <row r="214" spans="1:7" x14ac:dyDescent="0.25">
      <c r="A214" s="55">
        <v>27652</v>
      </c>
      <c r="B214" s="6">
        <f t="shared" si="12"/>
        <v>15</v>
      </c>
      <c r="C214" s="6">
        <f t="shared" si="13"/>
        <v>9</v>
      </c>
      <c r="D214" s="6">
        <f t="shared" si="14"/>
        <v>1975</v>
      </c>
      <c r="E214" s="56">
        <f t="shared" si="11"/>
        <v>0.76200000000000001</v>
      </c>
      <c r="G214" s="56">
        <v>2.5</v>
      </c>
    </row>
    <row r="215" spans="1:7" x14ac:dyDescent="0.25">
      <c r="A215" s="55">
        <v>27653</v>
      </c>
      <c r="B215" s="6">
        <f t="shared" si="12"/>
        <v>16</v>
      </c>
      <c r="C215" s="6">
        <f t="shared" si="13"/>
        <v>9</v>
      </c>
      <c r="D215" s="6">
        <f t="shared" si="14"/>
        <v>1975</v>
      </c>
      <c r="E215" s="56">
        <f t="shared" si="11"/>
        <v>0.70104</v>
      </c>
      <c r="G215" s="56">
        <v>2.2999999999999998</v>
      </c>
    </row>
    <row r="216" spans="1:7" x14ac:dyDescent="0.25">
      <c r="A216" s="55">
        <v>27654</v>
      </c>
      <c r="B216" s="6">
        <f t="shared" si="12"/>
        <v>17</v>
      </c>
      <c r="C216" s="6">
        <f t="shared" si="13"/>
        <v>9</v>
      </c>
      <c r="D216" s="6">
        <f t="shared" si="14"/>
        <v>1975</v>
      </c>
      <c r="E216" s="56">
        <f t="shared" si="11"/>
        <v>0.60960000000000003</v>
      </c>
      <c r="G216" s="56">
        <v>2</v>
      </c>
    </row>
    <row r="217" spans="1:7" x14ac:dyDescent="0.25">
      <c r="A217" s="55">
        <v>27655</v>
      </c>
      <c r="B217" s="6">
        <f t="shared" si="12"/>
        <v>18</v>
      </c>
      <c r="C217" s="6">
        <f t="shared" si="13"/>
        <v>9</v>
      </c>
      <c r="D217" s="6">
        <f t="shared" si="14"/>
        <v>1975</v>
      </c>
      <c r="E217" s="56">
        <f t="shared" si="11"/>
        <v>0.60960000000000003</v>
      </c>
      <c r="G217" s="56">
        <v>2</v>
      </c>
    </row>
    <row r="218" spans="1:7" x14ac:dyDescent="0.25">
      <c r="A218" s="55">
        <v>27656</v>
      </c>
      <c r="B218" s="6">
        <f t="shared" si="12"/>
        <v>19</v>
      </c>
      <c r="C218" s="6">
        <f t="shared" si="13"/>
        <v>9</v>
      </c>
      <c r="D218" s="6">
        <f t="shared" si="14"/>
        <v>1975</v>
      </c>
      <c r="E218" s="56">
        <f t="shared" si="11"/>
        <v>0.59436</v>
      </c>
      <c r="G218" s="56">
        <v>1.95</v>
      </c>
    </row>
    <row r="219" spans="1:7" x14ac:dyDescent="0.25">
      <c r="A219" s="55">
        <v>27657</v>
      </c>
      <c r="B219" s="6">
        <f t="shared" si="12"/>
        <v>20</v>
      </c>
      <c r="C219" s="6">
        <f t="shared" si="13"/>
        <v>9</v>
      </c>
      <c r="D219" s="6">
        <f t="shared" si="14"/>
        <v>1975</v>
      </c>
      <c r="E219" s="56">
        <f t="shared" si="11"/>
        <v>0.57911999999999997</v>
      </c>
      <c r="G219" s="56">
        <v>1.9</v>
      </c>
    </row>
    <row r="220" spans="1:7" x14ac:dyDescent="0.25">
      <c r="A220" s="55">
        <v>27658</v>
      </c>
      <c r="B220" s="6">
        <f t="shared" si="12"/>
        <v>21</v>
      </c>
      <c r="C220" s="6">
        <f t="shared" si="13"/>
        <v>9</v>
      </c>
      <c r="D220" s="6">
        <f t="shared" si="14"/>
        <v>1975</v>
      </c>
      <c r="E220" s="56">
        <f t="shared" si="11"/>
        <v>0.57911999999999997</v>
      </c>
      <c r="G220" s="56">
        <v>1.9</v>
      </c>
    </row>
    <row r="221" spans="1:7" x14ac:dyDescent="0.25">
      <c r="A221" s="55">
        <v>27659</v>
      </c>
      <c r="B221" s="6">
        <f t="shared" si="12"/>
        <v>22</v>
      </c>
      <c r="C221" s="6">
        <f t="shared" si="13"/>
        <v>9</v>
      </c>
      <c r="D221" s="6">
        <f t="shared" si="14"/>
        <v>1975</v>
      </c>
      <c r="E221" s="56">
        <f t="shared" si="11"/>
        <v>0.57911999999999997</v>
      </c>
      <c r="G221" s="56">
        <v>1.9</v>
      </c>
    </row>
    <row r="222" spans="1:7" x14ac:dyDescent="0.25">
      <c r="A222" s="55">
        <v>27660</v>
      </c>
      <c r="B222" s="6">
        <f t="shared" si="12"/>
        <v>23</v>
      </c>
      <c r="C222" s="6">
        <f t="shared" si="13"/>
        <v>9</v>
      </c>
      <c r="D222" s="6">
        <f t="shared" si="14"/>
        <v>1975</v>
      </c>
      <c r="E222" s="56">
        <f t="shared" si="11"/>
        <v>0.64008000000000009</v>
      </c>
      <c r="G222" s="56">
        <v>2.1</v>
      </c>
    </row>
    <row r="223" spans="1:7" x14ac:dyDescent="0.25">
      <c r="A223" s="55">
        <v>27661</v>
      </c>
      <c r="B223" s="6">
        <f t="shared" si="12"/>
        <v>24</v>
      </c>
      <c r="C223" s="6">
        <f t="shared" si="13"/>
        <v>9</v>
      </c>
      <c r="D223" s="6">
        <f t="shared" si="14"/>
        <v>1975</v>
      </c>
      <c r="E223" s="56">
        <f t="shared" si="11"/>
        <v>0.64008000000000009</v>
      </c>
      <c r="G223" s="56">
        <v>2.1</v>
      </c>
    </row>
    <row r="224" spans="1:7" x14ac:dyDescent="0.25">
      <c r="A224" s="55">
        <v>27662</v>
      </c>
      <c r="B224" s="6">
        <f t="shared" si="12"/>
        <v>25</v>
      </c>
      <c r="C224" s="6">
        <f t="shared" si="13"/>
        <v>9</v>
      </c>
      <c r="D224" s="6">
        <f t="shared" si="14"/>
        <v>1975</v>
      </c>
      <c r="E224" s="56">
        <f t="shared" si="11"/>
        <v>0.76200000000000001</v>
      </c>
      <c r="G224" s="56">
        <v>2.5</v>
      </c>
    </row>
    <row r="225" spans="1:7" x14ac:dyDescent="0.25">
      <c r="A225" s="55">
        <v>27663</v>
      </c>
      <c r="B225" s="6">
        <f t="shared" si="12"/>
        <v>26</v>
      </c>
      <c r="C225" s="6">
        <f t="shared" si="13"/>
        <v>9</v>
      </c>
      <c r="D225" s="6">
        <f t="shared" si="14"/>
        <v>1975</v>
      </c>
      <c r="E225" s="56">
        <f t="shared" si="11"/>
        <v>0.76200000000000001</v>
      </c>
      <c r="G225" s="56">
        <v>2.5</v>
      </c>
    </row>
    <row r="226" spans="1:7" x14ac:dyDescent="0.25">
      <c r="A226" s="55">
        <v>27664</v>
      </c>
      <c r="B226" s="6">
        <f t="shared" si="12"/>
        <v>27</v>
      </c>
      <c r="C226" s="6">
        <f t="shared" si="13"/>
        <v>9</v>
      </c>
      <c r="D226" s="6">
        <f t="shared" si="14"/>
        <v>1975</v>
      </c>
      <c r="E226" s="56">
        <f t="shared" si="11"/>
        <v>0.76200000000000001</v>
      </c>
      <c r="G226" s="56">
        <v>2.5</v>
      </c>
    </row>
    <row r="227" spans="1:7" x14ac:dyDescent="0.25">
      <c r="A227" s="55">
        <v>27665</v>
      </c>
      <c r="B227" s="6">
        <f t="shared" si="12"/>
        <v>28</v>
      </c>
      <c r="C227" s="6">
        <f t="shared" si="13"/>
        <v>9</v>
      </c>
      <c r="D227" s="6">
        <f t="shared" si="14"/>
        <v>1975</v>
      </c>
      <c r="E227" s="56">
        <f t="shared" si="11"/>
        <v>0.70104</v>
      </c>
      <c r="G227" s="56">
        <v>2.2999999999999998</v>
      </c>
    </row>
    <row r="228" spans="1:7" x14ac:dyDescent="0.25">
      <c r="A228" s="55">
        <v>27666</v>
      </c>
      <c r="B228" s="6">
        <f t="shared" si="12"/>
        <v>29</v>
      </c>
      <c r="C228" s="6">
        <f t="shared" si="13"/>
        <v>9</v>
      </c>
      <c r="D228" s="6">
        <f t="shared" si="14"/>
        <v>1975</v>
      </c>
      <c r="E228" s="56">
        <f t="shared" si="11"/>
        <v>0.70104</v>
      </c>
      <c r="G228" s="56">
        <v>2.2999999999999998</v>
      </c>
    </row>
    <row r="229" spans="1:7" x14ac:dyDescent="0.25">
      <c r="A229" s="55">
        <v>27667</v>
      </c>
      <c r="B229" s="6">
        <f t="shared" si="12"/>
        <v>30</v>
      </c>
      <c r="C229" s="6">
        <f t="shared" si="13"/>
        <v>9</v>
      </c>
      <c r="D229" s="6">
        <f t="shared" si="14"/>
        <v>1975</v>
      </c>
      <c r="E229" s="56">
        <f t="shared" si="11"/>
        <v>0.70104</v>
      </c>
      <c r="G229" s="56">
        <v>2.2999999999999998</v>
      </c>
    </row>
    <row r="230" spans="1:7" x14ac:dyDescent="0.25">
      <c r="A230" s="55">
        <v>27668</v>
      </c>
      <c r="B230" s="6">
        <f t="shared" si="12"/>
        <v>1</v>
      </c>
      <c r="C230" s="6">
        <f t="shared" si="13"/>
        <v>10</v>
      </c>
      <c r="D230" s="6">
        <f t="shared" si="14"/>
        <v>1975</v>
      </c>
      <c r="E230" s="56">
        <f t="shared" si="11"/>
        <v>0.68580000000000008</v>
      </c>
      <c r="G230" s="56">
        <v>2.25</v>
      </c>
    </row>
    <row r="231" spans="1:7" x14ac:dyDescent="0.25">
      <c r="A231" s="55">
        <v>27669</v>
      </c>
      <c r="B231" s="6">
        <f t="shared" si="12"/>
        <v>2</v>
      </c>
      <c r="C231" s="6">
        <f t="shared" si="13"/>
        <v>10</v>
      </c>
      <c r="D231" s="6">
        <f t="shared" si="14"/>
        <v>1975</v>
      </c>
      <c r="E231" s="56">
        <f t="shared" si="11"/>
        <v>0.68580000000000008</v>
      </c>
      <c r="G231" s="56">
        <v>2.25</v>
      </c>
    </row>
    <row r="232" spans="1:7" x14ac:dyDescent="0.25">
      <c r="A232" s="55">
        <v>27670</v>
      </c>
      <c r="B232" s="6">
        <f t="shared" si="12"/>
        <v>3</v>
      </c>
      <c r="C232" s="6">
        <f t="shared" si="13"/>
        <v>10</v>
      </c>
      <c r="D232" s="6">
        <f t="shared" si="14"/>
        <v>1975</v>
      </c>
      <c r="E232" s="56">
        <f t="shared" si="11"/>
        <v>0.70104</v>
      </c>
      <c r="G232" s="56">
        <v>2.2999999999999998</v>
      </c>
    </row>
    <row r="233" spans="1:7" x14ac:dyDescent="0.25">
      <c r="A233" s="55">
        <v>27671</v>
      </c>
      <c r="B233" s="6">
        <f t="shared" si="12"/>
        <v>4</v>
      </c>
      <c r="C233" s="6">
        <f t="shared" si="13"/>
        <v>10</v>
      </c>
      <c r="D233" s="6">
        <f t="shared" si="14"/>
        <v>1975</v>
      </c>
      <c r="E233" s="56">
        <f t="shared" si="11"/>
        <v>0.70104</v>
      </c>
      <c r="G233" s="56">
        <v>2.2999999999999998</v>
      </c>
    </row>
    <row r="234" spans="1:7" x14ac:dyDescent="0.25">
      <c r="A234" s="55">
        <v>27672</v>
      </c>
      <c r="B234" s="6">
        <f t="shared" si="12"/>
        <v>5</v>
      </c>
      <c r="C234" s="6">
        <f t="shared" si="13"/>
        <v>10</v>
      </c>
      <c r="D234" s="6">
        <f t="shared" si="14"/>
        <v>1975</v>
      </c>
      <c r="E234" s="56">
        <f t="shared" si="11"/>
        <v>0.68580000000000008</v>
      </c>
      <c r="G234" s="56">
        <v>2.25</v>
      </c>
    </row>
    <row r="235" spans="1:7" x14ac:dyDescent="0.25">
      <c r="A235" s="55">
        <v>27673</v>
      </c>
      <c r="B235" s="6">
        <f t="shared" si="12"/>
        <v>6</v>
      </c>
      <c r="C235" s="6">
        <f t="shared" si="13"/>
        <v>10</v>
      </c>
      <c r="D235" s="6">
        <f t="shared" si="14"/>
        <v>1975</v>
      </c>
      <c r="E235" s="56">
        <f t="shared" si="11"/>
        <v>0.68580000000000008</v>
      </c>
      <c r="G235" s="56">
        <v>2.25</v>
      </c>
    </row>
    <row r="236" spans="1:7" x14ac:dyDescent="0.25">
      <c r="A236" s="55">
        <v>27674</v>
      </c>
      <c r="B236" s="6">
        <f t="shared" si="12"/>
        <v>7</v>
      </c>
      <c r="C236" s="6">
        <f t="shared" si="13"/>
        <v>10</v>
      </c>
      <c r="D236" s="6">
        <f t="shared" si="14"/>
        <v>1975</v>
      </c>
      <c r="E236" s="56">
        <f t="shared" si="11"/>
        <v>0.70104</v>
      </c>
      <c r="G236" s="56">
        <v>2.2999999999999998</v>
      </c>
    </row>
    <row r="237" spans="1:7" x14ac:dyDescent="0.25">
      <c r="A237" s="55">
        <v>27675</v>
      </c>
      <c r="B237" s="6">
        <f t="shared" si="12"/>
        <v>8</v>
      </c>
      <c r="C237" s="6">
        <f t="shared" si="13"/>
        <v>10</v>
      </c>
      <c r="D237" s="6">
        <f t="shared" si="14"/>
        <v>1975</v>
      </c>
      <c r="E237" s="56">
        <f t="shared" si="11"/>
        <v>0.74676000000000009</v>
      </c>
      <c r="G237" s="56">
        <v>2.4500000000000002</v>
      </c>
    </row>
    <row r="238" spans="1:7" x14ac:dyDescent="0.25">
      <c r="A238" s="55">
        <v>27676</v>
      </c>
      <c r="B238" s="6">
        <f t="shared" si="12"/>
        <v>9</v>
      </c>
      <c r="C238" s="6">
        <f t="shared" si="13"/>
        <v>10</v>
      </c>
      <c r="D238" s="6">
        <f t="shared" si="14"/>
        <v>1975</v>
      </c>
      <c r="E238" s="56">
        <f t="shared" si="11"/>
        <v>0.74676000000000009</v>
      </c>
      <c r="G238" s="56">
        <v>2.4500000000000002</v>
      </c>
    </row>
    <row r="239" spans="1:7" x14ac:dyDescent="0.25">
      <c r="A239" s="55">
        <v>27677</v>
      </c>
      <c r="B239" s="6">
        <f t="shared" si="12"/>
        <v>10</v>
      </c>
      <c r="C239" s="6">
        <f t="shared" si="13"/>
        <v>10</v>
      </c>
      <c r="D239" s="6">
        <f t="shared" si="14"/>
        <v>1975</v>
      </c>
      <c r="E239" s="56">
        <f t="shared" si="11"/>
        <v>0.73152000000000006</v>
      </c>
      <c r="F239" s="57"/>
      <c r="G239" s="56">
        <v>2.4</v>
      </c>
    </row>
    <row r="240" spans="1:7" x14ac:dyDescent="0.25">
      <c r="A240" s="55">
        <v>27678</v>
      </c>
      <c r="B240" s="6">
        <f t="shared" si="12"/>
        <v>11</v>
      </c>
      <c r="C240" s="6">
        <f t="shared" si="13"/>
        <v>10</v>
      </c>
      <c r="D240" s="6">
        <f t="shared" si="14"/>
        <v>1975</v>
      </c>
      <c r="E240" s="56">
        <f t="shared" ref="E240:E268" si="15">+G240*0.3048</f>
        <v>0.73152000000000006</v>
      </c>
      <c r="F240" s="57"/>
      <c r="G240" s="56">
        <v>2.4</v>
      </c>
    </row>
    <row r="241" spans="1:7" x14ac:dyDescent="0.25">
      <c r="A241" s="55">
        <v>27679</v>
      </c>
      <c r="B241" s="6">
        <f t="shared" si="12"/>
        <v>12</v>
      </c>
      <c r="C241" s="6">
        <f t="shared" si="13"/>
        <v>10</v>
      </c>
      <c r="D241" s="6">
        <f t="shared" si="14"/>
        <v>1975</v>
      </c>
      <c r="E241" s="56">
        <f t="shared" si="15"/>
        <v>0.71628000000000003</v>
      </c>
      <c r="F241" s="57"/>
      <c r="G241" s="56">
        <v>2.35</v>
      </c>
    </row>
    <row r="242" spans="1:7" x14ac:dyDescent="0.25">
      <c r="A242" s="55">
        <v>27680</v>
      </c>
      <c r="B242" s="6">
        <f t="shared" ref="B242:B268" si="16">+DAY(A242)</f>
        <v>13</v>
      </c>
      <c r="C242" s="6">
        <f t="shared" ref="C242:C268" si="17">+MONTH(A242)</f>
        <v>10</v>
      </c>
      <c r="D242" s="6">
        <f t="shared" ref="D242:D268" si="18">+YEAR(A242)</f>
        <v>1975</v>
      </c>
      <c r="E242" s="56">
        <f t="shared" si="15"/>
        <v>0.71628000000000003</v>
      </c>
      <c r="F242" s="57"/>
      <c r="G242" s="56">
        <v>2.35</v>
      </c>
    </row>
    <row r="243" spans="1:7" x14ac:dyDescent="0.25">
      <c r="A243" s="55">
        <v>27681</v>
      </c>
      <c r="B243" s="6">
        <f t="shared" si="16"/>
        <v>14</v>
      </c>
      <c r="C243" s="6">
        <f t="shared" si="17"/>
        <v>10</v>
      </c>
      <c r="D243" s="6">
        <f t="shared" si="18"/>
        <v>1975</v>
      </c>
      <c r="E243" s="56">
        <f t="shared" si="15"/>
        <v>0.70104</v>
      </c>
      <c r="F243" s="57"/>
      <c r="G243" s="56">
        <v>2.2999999999999998</v>
      </c>
    </row>
    <row r="244" spans="1:7" x14ac:dyDescent="0.25">
      <c r="A244" s="55">
        <v>27682</v>
      </c>
      <c r="B244" s="6">
        <f t="shared" si="16"/>
        <v>15</v>
      </c>
      <c r="C244" s="6">
        <f t="shared" si="17"/>
        <v>10</v>
      </c>
      <c r="D244" s="6">
        <f t="shared" si="18"/>
        <v>1975</v>
      </c>
      <c r="E244" s="56">
        <f t="shared" si="15"/>
        <v>0.71628000000000003</v>
      </c>
      <c r="F244" s="57"/>
      <c r="G244" s="56">
        <v>2.35</v>
      </c>
    </row>
    <row r="245" spans="1:7" x14ac:dyDescent="0.25">
      <c r="A245" s="55">
        <v>27683</v>
      </c>
      <c r="B245" s="6">
        <f t="shared" si="16"/>
        <v>16</v>
      </c>
      <c r="C245" s="6">
        <f t="shared" si="17"/>
        <v>10</v>
      </c>
      <c r="D245" s="6">
        <f t="shared" si="18"/>
        <v>1975</v>
      </c>
      <c r="E245" s="56">
        <f t="shared" si="15"/>
        <v>0.73152000000000006</v>
      </c>
      <c r="F245" s="57"/>
      <c r="G245" s="56">
        <v>2.4</v>
      </c>
    </row>
    <row r="246" spans="1:7" x14ac:dyDescent="0.25">
      <c r="A246" s="55">
        <v>27684</v>
      </c>
      <c r="B246" s="6">
        <f t="shared" si="16"/>
        <v>17</v>
      </c>
      <c r="C246" s="6">
        <f t="shared" si="17"/>
        <v>10</v>
      </c>
      <c r="D246" s="6">
        <f t="shared" si="18"/>
        <v>1975</v>
      </c>
      <c r="E246" s="56">
        <f t="shared" si="15"/>
        <v>0.74676000000000009</v>
      </c>
      <c r="F246" s="57"/>
      <c r="G246" s="56">
        <v>2.4500000000000002</v>
      </c>
    </row>
    <row r="247" spans="1:7" x14ac:dyDescent="0.25">
      <c r="A247" s="55">
        <v>27685</v>
      </c>
      <c r="B247" s="6">
        <f t="shared" si="16"/>
        <v>18</v>
      </c>
      <c r="C247" s="6">
        <f t="shared" si="17"/>
        <v>10</v>
      </c>
      <c r="D247" s="6">
        <f t="shared" si="18"/>
        <v>1975</v>
      </c>
      <c r="E247" s="56">
        <f t="shared" si="15"/>
        <v>0.76200000000000001</v>
      </c>
      <c r="F247" s="57"/>
      <c r="G247" s="56">
        <v>2.5</v>
      </c>
    </row>
    <row r="248" spans="1:7" x14ac:dyDescent="0.25">
      <c r="A248" s="55">
        <v>27686</v>
      </c>
      <c r="B248" s="6">
        <f t="shared" si="16"/>
        <v>19</v>
      </c>
      <c r="C248" s="6">
        <f t="shared" si="17"/>
        <v>10</v>
      </c>
      <c r="D248" s="6">
        <f t="shared" si="18"/>
        <v>1975</v>
      </c>
      <c r="E248" s="56">
        <f t="shared" si="15"/>
        <v>0.76200000000000001</v>
      </c>
      <c r="F248" s="57"/>
      <c r="G248" s="56">
        <v>2.5</v>
      </c>
    </row>
    <row r="249" spans="1:7" x14ac:dyDescent="0.25">
      <c r="A249" s="55">
        <v>27687</v>
      </c>
      <c r="B249" s="6">
        <f t="shared" si="16"/>
        <v>20</v>
      </c>
      <c r="C249" s="6">
        <f t="shared" si="17"/>
        <v>10</v>
      </c>
      <c r="D249" s="6">
        <f t="shared" si="18"/>
        <v>1975</v>
      </c>
      <c r="E249" s="56">
        <f t="shared" si="15"/>
        <v>0.74676000000000009</v>
      </c>
      <c r="F249" s="57"/>
      <c r="G249" s="56">
        <v>2.4500000000000002</v>
      </c>
    </row>
    <row r="250" spans="1:7" x14ac:dyDescent="0.25">
      <c r="A250" s="55">
        <v>27688</v>
      </c>
      <c r="B250" s="6">
        <f t="shared" si="16"/>
        <v>21</v>
      </c>
      <c r="C250" s="6">
        <f t="shared" si="17"/>
        <v>10</v>
      </c>
      <c r="D250" s="6">
        <f t="shared" si="18"/>
        <v>1975</v>
      </c>
      <c r="E250" s="56">
        <f t="shared" si="15"/>
        <v>0.74676000000000009</v>
      </c>
      <c r="F250" s="57"/>
      <c r="G250" s="56">
        <v>2.4500000000000002</v>
      </c>
    </row>
    <row r="251" spans="1:7" x14ac:dyDescent="0.25">
      <c r="A251" s="55">
        <v>27689</v>
      </c>
      <c r="B251" s="6">
        <f t="shared" si="16"/>
        <v>22</v>
      </c>
      <c r="C251" s="6">
        <f t="shared" si="17"/>
        <v>10</v>
      </c>
      <c r="D251" s="6">
        <f t="shared" si="18"/>
        <v>1975</v>
      </c>
      <c r="E251" s="56">
        <f t="shared" si="15"/>
        <v>0.74676000000000009</v>
      </c>
      <c r="F251" s="57"/>
      <c r="G251" s="56">
        <v>2.4500000000000002</v>
      </c>
    </row>
    <row r="252" spans="1:7" x14ac:dyDescent="0.25">
      <c r="A252" s="55">
        <v>27690</v>
      </c>
      <c r="B252" s="6">
        <f t="shared" si="16"/>
        <v>23</v>
      </c>
      <c r="C252" s="6">
        <f t="shared" si="17"/>
        <v>10</v>
      </c>
      <c r="D252" s="6">
        <f t="shared" si="18"/>
        <v>1975</v>
      </c>
      <c r="E252" s="56">
        <f t="shared" si="15"/>
        <v>0.73152000000000006</v>
      </c>
      <c r="F252" s="57"/>
      <c r="G252" s="56">
        <v>2.4</v>
      </c>
    </row>
    <row r="253" spans="1:7" x14ac:dyDescent="0.25">
      <c r="A253" s="55">
        <v>27691</v>
      </c>
      <c r="B253" s="6">
        <f t="shared" si="16"/>
        <v>24</v>
      </c>
      <c r="C253" s="6">
        <f t="shared" si="17"/>
        <v>10</v>
      </c>
      <c r="D253" s="6">
        <f t="shared" si="18"/>
        <v>1975</v>
      </c>
      <c r="E253" s="56">
        <f t="shared" si="15"/>
        <v>0.73152000000000006</v>
      </c>
      <c r="F253" s="57"/>
      <c r="G253" s="56">
        <v>2.4</v>
      </c>
    </row>
    <row r="254" spans="1:7" x14ac:dyDescent="0.25">
      <c r="A254" s="55">
        <v>27692</v>
      </c>
      <c r="B254" s="6">
        <f t="shared" si="16"/>
        <v>25</v>
      </c>
      <c r="C254" s="6">
        <f t="shared" si="17"/>
        <v>10</v>
      </c>
      <c r="D254" s="6">
        <f t="shared" si="18"/>
        <v>1975</v>
      </c>
      <c r="E254" s="56">
        <f t="shared" si="15"/>
        <v>0.71628000000000003</v>
      </c>
      <c r="F254" s="57"/>
      <c r="G254" s="56">
        <v>2.35</v>
      </c>
    </row>
    <row r="255" spans="1:7" x14ac:dyDescent="0.25">
      <c r="A255" s="55">
        <v>27693</v>
      </c>
      <c r="B255" s="6">
        <f t="shared" si="16"/>
        <v>26</v>
      </c>
      <c r="C255" s="6">
        <f t="shared" si="17"/>
        <v>10</v>
      </c>
      <c r="D255" s="6">
        <f t="shared" si="18"/>
        <v>1975</v>
      </c>
      <c r="E255" s="56">
        <f t="shared" si="15"/>
        <v>0.71628000000000003</v>
      </c>
      <c r="F255" s="57"/>
      <c r="G255" s="56">
        <v>2.35</v>
      </c>
    </row>
    <row r="256" spans="1:7" x14ac:dyDescent="0.25">
      <c r="A256" s="55">
        <v>27694</v>
      </c>
      <c r="B256" s="6">
        <f t="shared" si="16"/>
        <v>27</v>
      </c>
      <c r="C256" s="6">
        <f t="shared" si="17"/>
        <v>10</v>
      </c>
      <c r="D256" s="6">
        <f t="shared" si="18"/>
        <v>1975</v>
      </c>
      <c r="E256" s="56">
        <f t="shared" si="15"/>
        <v>0.70104</v>
      </c>
      <c r="F256" s="57"/>
      <c r="G256" s="56">
        <v>2.2999999999999998</v>
      </c>
    </row>
    <row r="257" spans="1:7" x14ac:dyDescent="0.25">
      <c r="A257" s="55">
        <v>27695</v>
      </c>
      <c r="B257" s="6">
        <f t="shared" si="16"/>
        <v>28</v>
      </c>
      <c r="C257" s="6">
        <f t="shared" si="17"/>
        <v>10</v>
      </c>
      <c r="D257" s="6">
        <f t="shared" si="18"/>
        <v>1975</v>
      </c>
      <c r="E257" s="56">
        <f t="shared" si="15"/>
        <v>0.70104</v>
      </c>
      <c r="F257" s="57"/>
      <c r="G257" s="56">
        <v>2.2999999999999998</v>
      </c>
    </row>
    <row r="258" spans="1:7" x14ac:dyDescent="0.25">
      <c r="A258" s="55">
        <v>27696</v>
      </c>
      <c r="B258" s="6">
        <f t="shared" si="16"/>
        <v>29</v>
      </c>
      <c r="C258" s="6">
        <f t="shared" si="17"/>
        <v>10</v>
      </c>
      <c r="D258" s="6">
        <f t="shared" si="18"/>
        <v>1975</v>
      </c>
      <c r="E258" s="56">
        <f t="shared" si="15"/>
        <v>0.68580000000000008</v>
      </c>
      <c r="F258" s="57"/>
      <c r="G258" s="56">
        <v>2.25</v>
      </c>
    </row>
    <row r="259" spans="1:7" x14ac:dyDescent="0.25">
      <c r="A259" s="55">
        <v>27697</v>
      </c>
      <c r="B259" s="6">
        <f t="shared" si="16"/>
        <v>30</v>
      </c>
      <c r="C259" s="6">
        <f t="shared" si="17"/>
        <v>10</v>
      </c>
      <c r="D259" s="6">
        <f t="shared" si="18"/>
        <v>1975</v>
      </c>
      <c r="E259" s="56">
        <f t="shared" si="15"/>
        <v>0.67056000000000004</v>
      </c>
      <c r="F259" s="57"/>
      <c r="G259" s="56">
        <v>2.2000000000000002</v>
      </c>
    </row>
    <row r="260" spans="1:7" x14ac:dyDescent="0.25">
      <c r="A260" s="55">
        <v>27698</v>
      </c>
      <c r="B260" s="6">
        <f t="shared" si="16"/>
        <v>31</v>
      </c>
      <c r="C260" s="6">
        <f t="shared" si="17"/>
        <v>10</v>
      </c>
      <c r="D260" s="6">
        <f t="shared" si="18"/>
        <v>1975</v>
      </c>
      <c r="E260" s="56">
        <f t="shared" si="15"/>
        <v>0.68580000000000008</v>
      </c>
      <c r="F260" s="57"/>
      <c r="G260" s="56">
        <v>2.25</v>
      </c>
    </row>
    <row r="261" spans="1:7" x14ac:dyDescent="0.25">
      <c r="A261" s="55">
        <v>27699</v>
      </c>
      <c r="B261" s="6">
        <f t="shared" si="16"/>
        <v>1</v>
      </c>
      <c r="C261" s="6">
        <f t="shared" si="17"/>
        <v>11</v>
      </c>
      <c r="D261" s="6">
        <f t="shared" si="18"/>
        <v>1975</v>
      </c>
      <c r="E261" s="56"/>
      <c r="F261" s="57"/>
      <c r="G261" s="63"/>
    </row>
    <row r="262" spans="1:7" x14ac:dyDescent="0.25">
      <c r="A262" s="55">
        <v>27700</v>
      </c>
      <c r="B262" s="6">
        <f t="shared" si="16"/>
        <v>2</v>
      </c>
      <c r="C262" s="6">
        <f t="shared" si="17"/>
        <v>11</v>
      </c>
      <c r="D262" s="6">
        <f t="shared" si="18"/>
        <v>1975</v>
      </c>
      <c r="E262" s="56"/>
      <c r="F262" s="57"/>
      <c r="G262" s="63"/>
    </row>
    <row r="263" spans="1:7" x14ac:dyDescent="0.25">
      <c r="A263" s="55">
        <v>27701</v>
      </c>
      <c r="B263" s="6">
        <f t="shared" si="16"/>
        <v>3</v>
      </c>
      <c r="C263" s="6">
        <f t="shared" si="17"/>
        <v>11</v>
      </c>
      <c r="D263" s="6">
        <f t="shared" si="18"/>
        <v>1975</v>
      </c>
      <c r="E263" s="56"/>
      <c r="F263" s="57"/>
      <c r="G263" s="63"/>
    </row>
    <row r="264" spans="1:7" x14ac:dyDescent="0.25">
      <c r="A264" s="55">
        <v>27702</v>
      </c>
      <c r="B264" s="6">
        <f t="shared" si="16"/>
        <v>4</v>
      </c>
      <c r="C264" s="6">
        <f t="shared" si="17"/>
        <v>11</v>
      </c>
      <c r="D264" s="6">
        <f t="shared" si="18"/>
        <v>1975</v>
      </c>
      <c r="E264" s="56"/>
      <c r="F264" s="57"/>
      <c r="G264" s="63"/>
    </row>
    <row r="265" spans="1:7" x14ac:dyDescent="0.25">
      <c r="A265" s="55">
        <v>27703</v>
      </c>
      <c r="B265" s="6">
        <f t="shared" si="16"/>
        <v>5</v>
      </c>
      <c r="C265" s="6">
        <f t="shared" si="17"/>
        <v>11</v>
      </c>
      <c r="D265" s="6">
        <f t="shared" si="18"/>
        <v>1975</v>
      </c>
      <c r="E265" s="56"/>
      <c r="F265" s="57"/>
      <c r="G265" s="63"/>
    </row>
    <row r="266" spans="1:7" x14ac:dyDescent="0.25">
      <c r="A266" s="55">
        <v>27704</v>
      </c>
      <c r="B266" s="6">
        <f t="shared" si="16"/>
        <v>6</v>
      </c>
      <c r="C266" s="6">
        <f t="shared" si="17"/>
        <v>11</v>
      </c>
      <c r="D266" s="6">
        <f t="shared" si="18"/>
        <v>1975</v>
      </c>
      <c r="E266" s="56"/>
      <c r="F266" s="57"/>
      <c r="G266" s="63"/>
    </row>
    <row r="267" spans="1:7" x14ac:dyDescent="0.25">
      <c r="A267" s="55">
        <v>27705</v>
      </c>
      <c r="B267" s="6">
        <f t="shared" si="16"/>
        <v>7</v>
      </c>
      <c r="C267" s="6">
        <f t="shared" si="17"/>
        <v>11</v>
      </c>
      <c r="D267" s="6">
        <f t="shared" si="18"/>
        <v>1975</v>
      </c>
      <c r="E267" s="56"/>
      <c r="F267" s="57"/>
      <c r="G267" s="63"/>
    </row>
    <row r="268" spans="1:7" x14ac:dyDescent="0.25">
      <c r="A268" s="55">
        <v>27706</v>
      </c>
      <c r="B268" s="6">
        <f t="shared" si="16"/>
        <v>8</v>
      </c>
      <c r="C268" s="6">
        <f t="shared" si="17"/>
        <v>11</v>
      </c>
      <c r="D268" s="6">
        <f t="shared" si="18"/>
        <v>1975</v>
      </c>
      <c r="E268" s="56"/>
      <c r="F268" s="57"/>
      <c r="G268" s="63"/>
    </row>
    <row r="269" spans="1:7" x14ac:dyDescent="0.25">
      <c r="A269" s="55">
        <v>27707</v>
      </c>
      <c r="B269" s="6">
        <f t="shared" ref="B269:B332" si="19">+DAY(A269)</f>
        <v>9</v>
      </c>
      <c r="C269" s="6">
        <f t="shared" ref="C269:C332" si="20">+MONTH(A269)</f>
        <v>11</v>
      </c>
      <c r="D269" s="6">
        <f t="shared" ref="D269:D332" si="21">+YEAR(A269)</f>
        <v>1975</v>
      </c>
      <c r="E269" s="56"/>
      <c r="G269" s="63"/>
    </row>
    <row r="270" spans="1:7" x14ac:dyDescent="0.25">
      <c r="A270" s="55">
        <v>27708</v>
      </c>
      <c r="B270" s="6">
        <f t="shared" si="19"/>
        <v>10</v>
      </c>
      <c r="C270" s="6">
        <f t="shared" si="20"/>
        <v>11</v>
      </c>
      <c r="D270" s="6">
        <f t="shared" si="21"/>
        <v>1975</v>
      </c>
      <c r="E270" s="56"/>
      <c r="G270" s="63"/>
    </row>
    <row r="271" spans="1:7" x14ac:dyDescent="0.25">
      <c r="A271" s="55">
        <v>27709</v>
      </c>
      <c r="B271" s="6">
        <f t="shared" si="19"/>
        <v>11</v>
      </c>
      <c r="C271" s="6">
        <f t="shared" si="20"/>
        <v>11</v>
      </c>
      <c r="D271" s="6">
        <f t="shared" si="21"/>
        <v>1975</v>
      </c>
      <c r="E271" s="56"/>
      <c r="G271" s="63"/>
    </row>
    <row r="272" spans="1:7" x14ac:dyDescent="0.25">
      <c r="A272" s="55">
        <v>27710</v>
      </c>
      <c r="B272" s="6">
        <f t="shared" si="19"/>
        <v>12</v>
      </c>
      <c r="C272" s="6">
        <f t="shared" si="20"/>
        <v>11</v>
      </c>
      <c r="D272" s="6">
        <f t="shared" si="21"/>
        <v>1975</v>
      </c>
      <c r="E272" s="56"/>
      <c r="G272" s="63"/>
    </row>
    <row r="273" spans="1:7" x14ac:dyDescent="0.25">
      <c r="A273" s="55">
        <v>27711</v>
      </c>
      <c r="B273" s="6">
        <f t="shared" si="19"/>
        <v>13</v>
      </c>
      <c r="C273" s="6">
        <f t="shared" si="20"/>
        <v>11</v>
      </c>
      <c r="D273" s="6">
        <f t="shared" si="21"/>
        <v>1975</v>
      </c>
      <c r="E273" s="56"/>
      <c r="G273" s="63"/>
    </row>
    <row r="274" spans="1:7" x14ac:dyDescent="0.25">
      <c r="A274" s="55">
        <v>27712</v>
      </c>
      <c r="B274" s="6">
        <f t="shared" si="19"/>
        <v>14</v>
      </c>
      <c r="C274" s="6">
        <f t="shared" si="20"/>
        <v>11</v>
      </c>
      <c r="D274" s="6">
        <f t="shared" si="21"/>
        <v>1975</v>
      </c>
      <c r="E274" s="56"/>
      <c r="G274" s="63"/>
    </row>
    <row r="275" spans="1:7" x14ac:dyDescent="0.25">
      <c r="A275" s="55">
        <v>27713</v>
      </c>
      <c r="B275" s="6">
        <f t="shared" si="19"/>
        <v>15</v>
      </c>
      <c r="C275" s="6">
        <f t="shared" si="20"/>
        <v>11</v>
      </c>
      <c r="D275" s="6">
        <f t="shared" si="21"/>
        <v>1975</v>
      </c>
      <c r="E275" s="56"/>
      <c r="G275" s="63"/>
    </row>
    <row r="276" spans="1:7" x14ac:dyDescent="0.25">
      <c r="A276" s="55">
        <v>27714</v>
      </c>
      <c r="B276" s="6">
        <f t="shared" si="19"/>
        <v>16</v>
      </c>
      <c r="C276" s="6">
        <f t="shared" si="20"/>
        <v>11</v>
      </c>
      <c r="D276" s="6">
        <f t="shared" si="21"/>
        <v>1975</v>
      </c>
      <c r="E276" s="56"/>
      <c r="G276" s="63"/>
    </row>
    <row r="277" spans="1:7" x14ac:dyDescent="0.25">
      <c r="A277" s="55">
        <v>27715</v>
      </c>
      <c r="B277" s="6">
        <f t="shared" si="19"/>
        <v>17</v>
      </c>
      <c r="C277" s="6">
        <f t="shared" si="20"/>
        <v>11</v>
      </c>
      <c r="D277" s="6">
        <f t="shared" si="21"/>
        <v>1975</v>
      </c>
      <c r="E277" s="56"/>
      <c r="G277" s="63"/>
    </row>
    <row r="278" spans="1:7" x14ac:dyDescent="0.25">
      <c r="A278" s="55">
        <v>27716</v>
      </c>
      <c r="B278" s="6">
        <f t="shared" si="19"/>
        <v>18</v>
      </c>
      <c r="C278" s="6">
        <f t="shared" si="20"/>
        <v>11</v>
      </c>
      <c r="D278" s="6">
        <f t="shared" si="21"/>
        <v>1975</v>
      </c>
      <c r="E278" s="56"/>
      <c r="G278" s="63"/>
    </row>
    <row r="279" spans="1:7" x14ac:dyDescent="0.25">
      <c r="A279" s="55">
        <v>27717</v>
      </c>
      <c r="B279" s="6">
        <f t="shared" si="19"/>
        <v>19</v>
      </c>
      <c r="C279" s="6">
        <f t="shared" si="20"/>
        <v>11</v>
      </c>
      <c r="D279" s="6">
        <f t="shared" si="21"/>
        <v>1975</v>
      </c>
      <c r="E279" s="56"/>
      <c r="G279" s="63"/>
    </row>
    <row r="280" spans="1:7" x14ac:dyDescent="0.25">
      <c r="A280" s="55">
        <v>27718</v>
      </c>
      <c r="B280" s="6">
        <f t="shared" si="19"/>
        <v>20</v>
      </c>
      <c r="C280" s="6">
        <f t="shared" si="20"/>
        <v>11</v>
      </c>
      <c r="D280" s="6">
        <f t="shared" si="21"/>
        <v>1975</v>
      </c>
      <c r="E280" s="56"/>
      <c r="G280" s="63"/>
    </row>
    <row r="281" spans="1:7" x14ac:dyDescent="0.25">
      <c r="A281" s="55">
        <v>27719</v>
      </c>
      <c r="B281" s="6">
        <f t="shared" si="19"/>
        <v>21</v>
      </c>
      <c r="C281" s="6">
        <f t="shared" si="20"/>
        <v>11</v>
      </c>
      <c r="D281" s="6">
        <f t="shared" si="21"/>
        <v>1975</v>
      </c>
      <c r="E281" s="56"/>
      <c r="G281" s="63"/>
    </row>
    <row r="282" spans="1:7" x14ac:dyDescent="0.25">
      <c r="A282" s="55">
        <v>27720</v>
      </c>
      <c r="B282" s="6">
        <f t="shared" si="19"/>
        <v>22</v>
      </c>
      <c r="C282" s="6">
        <f t="shared" si="20"/>
        <v>11</v>
      </c>
      <c r="D282" s="6">
        <f t="shared" si="21"/>
        <v>1975</v>
      </c>
      <c r="E282" s="56"/>
      <c r="G282" s="63"/>
    </row>
    <row r="283" spans="1:7" x14ac:dyDescent="0.25">
      <c r="A283" s="55">
        <v>27721</v>
      </c>
      <c r="B283" s="6">
        <f t="shared" si="19"/>
        <v>23</v>
      </c>
      <c r="C283" s="6">
        <f t="shared" si="20"/>
        <v>11</v>
      </c>
      <c r="D283" s="6">
        <f t="shared" si="21"/>
        <v>1975</v>
      </c>
      <c r="E283" s="56"/>
      <c r="G283" s="63"/>
    </row>
    <row r="284" spans="1:7" x14ac:dyDescent="0.25">
      <c r="A284" s="55">
        <v>27722</v>
      </c>
      <c r="B284" s="6">
        <f t="shared" si="19"/>
        <v>24</v>
      </c>
      <c r="C284" s="6">
        <f t="shared" si="20"/>
        <v>11</v>
      </c>
      <c r="D284" s="6">
        <f t="shared" si="21"/>
        <v>1975</v>
      </c>
      <c r="E284" s="56"/>
      <c r="G284" s="63"/>
    </row>
    <row r="285" spans="1:7" x14ac:dyDescent="0.25">
      <c r="A285" s="55">
        <v>27723</v>
      </c>
      <c r="B285" s="6">
        <f t="shared" si="19"/>
        <v>25</v>
      </c>
      <c r="C285" s="6">
        <f t="shared" si="20"/>
        <v>11</v>
      </c>
      <c r="D285" s="6">
        <f t="shared" si="21"/>
        <v>1975</v>
      </c>
      <c r="E285" s="56"/>
      <c r="G285" s="63"/>
    </row>
    <row r="286" spans="1:7" x14ac:dyDescent="0.25">
      <c r="A286" s="55">
        <v>27724</v>
      </c>
      <c r="B286" s="6">
        <f t="shared" si="19"/>
        <v>26</v>
      </c>
      <c r="C286" s="6">
        <f t="shared" si="20"/>
        <v>11</v>
      </c>
      <c r="D286" s="6">
        <f t="shared" si="21"/>
        <v>1975</v>
      </c>
      <c r="E286" s="56"/>
      <c r="G286" s="63"/>
    </row>
    <row r="287" spans="1:7" x14ac:dyDescent="0.25">
      <c r="A287" s="55">
        <v>27725</v>
      </c>
      <c r="B287" s="6">
        <f t="shared" si="19"/>
        <v>27</v>
      </c>
      <c r="C287" s="6">
        <f t="shared" si="20"/>
        <v>11</v>
      </c>
      <c r="D287" s="6">
        <f t="shared" si="21"/>
        <v>1975</v>
      </c>
      <c r="E287" s="56"/>
      <c r="G287" s="63"/>
    </row>
    <row r="288" spans="1:7" x14ac:dyDescent="0.25">
      <c r="A288" s="55">
        <v>27726</v>
      </c>
      <c r="B288" s="6">
        <f t="shared" si="19"/>
        <v>28</v>
      </c>
      <c r="C288" s="6">
        <f t="shared" si="20"/>
        <v>11</v>
      </c>
      <c r="D288" s="6">
        <f t="shared" si="21"/>
        <v>1975</v>
      </c>
      <c r="E288" s="56"/>
      <c r="G288" s="63"/>
    </row>
    <row r="289" spans="1:7" x14ac:dyDescent="0.25">
      <c r="A289" s="55">
        <v>27727</v>
      </c>
      <c r="B289" s="6">
        <f t="shared" si="19"/>
        <v>29</v>
      </c>
      <c r="C289" s="6">
        <f t="shared" si="20"/>
        <v>11</v>
      </c>
      <c r="D289" s="6">
        <f t="shared" si="21"/>
        <v>1975</v>
      </c>
      <c r="E289" s="56"/>
      <c r="G289" s="63"/>
    </row>
    <row r="290" spans="1:7" x14ac:dyDescent="0.25">
      <c r="A290" s="55">
        <v>27728</v>
      </c>
      <c r="B290" s="6">
        <f t="shared" si="19"/>
        <v>30</v>
      </c>
      <c r="C290" s="6">
        <f t="shared" si="20"/>
        <v>11</v>
      </c>
      <c r="D290" s="6">
        <f t="shared" si="21"/>
        <v>1975</v>
      </c>
      <c r="E290" s="56"/>
      <c r="G290" s="63"/>
    </row>
    <row r="291" spans="1:7" x14ac:dyDescent="0.25">
      <c r="A291" s="55">
        <v>27729</v>
      </c>
      <c r="B291" s="6">
        <f t="shared" si="19"/>
        <v>1</v>
      </c>
      <c r="C291" s="6">
        <f t="shared" si="20"/>
        <v>12</v>
      </c>
      <c r="D291" s="6">
        <f t="shared" si="21"/>
        <v>1975</v>
      </c>
      <c r="E291" s="56"/>
      <c r="G291" s="63"/>
    </row>
    <row r="292" spans="1:7" x14ac:dyDescent="0.25">
      <c r="A292" s="55">
        <v>27730</v>
      </c>
      <c r="B292" s="6">
        <f t="shared" si="19"/>
        <v>2</v>
      </c>
      <c r="C292" s="6">
        <f t="shared" si="20"/>
        <v>12</v>
      </c>
      <c r="D292" s="6">
        <f t="shared" si="21"/>
        <v>1975</v>
      </c>
      <c r="E292" s="56"/>
      <c r="G292" s="63"/>
    </row>
    <row r="293" spans="1:7" x14ac:dyDescent="0.25">
      <c r="A293" s="55">
        <v>27731</v>
      </c>
      <c r="B293" s="6">
        <f t="shared" si="19"/>
        <v>3</v>
      </c>
      <c r="C293" s="6">
        <f t="shared" si="20"/>
        <v>12</v>
      </c>
      <c r="D293" s="6">
        <f t="shared" si="21"/>
        <v>1975</v>
      </c>
      <c r="E293" s="56"/>
      <c r="G293" s="63"/>
    </row>
    <row r="294" spans="1:7" x14ac:dyDescent="0.25">
      <c r="A294" s="55">
        <v>27732</v>
      </c>
      <c r="B294" s="6">
        <f t="shared" si="19"/>
        <v>4</v>
      </c>
      <c r="C294" s="6">
        <f t="shared" si="20"/>
        <v>12</v>
      </c>
      <c r="D294" s="6">
        <f t="shared" si="21"/>
        <v>1975</v>
      </c>
      <c r="E294" s="56"/>
      <c r="G294" s="63"/>
    </row>
    <row r="295" spans="1:7" x14ac:dyDescent="0.25">
      <c r="A295" s="55">
        <v>27733</v>
      </c>
      <c r="B295" s="6">
        <f t="shared" si="19"/>
        <v>5</v>
      </c>
      <c r="C295" s="6">
        <f t="shared" si="20"/>
        <v>12</v>
      </c>
      <c r="D295" s="6">
        <f t="shared" si="21"/>
        <v>1975</v>
      </c>
      <c r="E295" s="56"/>
      <c r="G295" s="63"/>
    </row>
    <row r="296" spans="1:7" x14ac:dyDescent="0.25">
      <c r="A296" s="55">
        <v>27734</v>
      </c>
      <c r="B296" s="6">
        <f t="shared" si="19"/>
        <v>6</v>
      </c>
      <c r="C296" s="6">
        <f t="shared" si="20"/>
        <v>12</v>
      </c>
      <c r="D296" s="6">
        <f t="shared" si="21"/>
        <v>1975</v>
      </c>
      <c r="E296" s="56"/>
      <c r="G296" s="63"/>
    </row>
    <row r="297" spans="1:7" x14ac:dyDescent="0.25">
      <c r="A297" s="55">
        <v>27735</v>
      </c>
      <c r="B297" s="6">
        <f t="shared" si="19"/>
        <v>7</v>
      </c>
      <c r="C297" s="6">
        <f t="shared" si="20"/>
        <v>12</v>
      </c>
      <c r="D297" s="6">
        <f t="shared" si="21"/>
        <v>1975</v>
      </c>
      <c r="E297" s="56"/>
      <c r="G297" s="63"/>
    </row>
    <row r="298" spans="1:7" x14ac:dyDescent="0.25">
      <c r="A298" s="55">
        <v>27736</v>
      </c>
      <c r="B298" s="6">
        <f t="shared" si="19"/>
        <v>8</v>
      </c>
      <c r="C298" s="6">
        <f t="shared" si="20"/>
        <v>12</v>
      </c>
      <c r="D298" s="6">
        <f t="shared" si="21"/>
        <v>1975</v>
      </c>
      <c r="E298" s="56"/>
      <c r="G298" s="63"/>
    </row>
    <row r="299" spans="1:7" x14ac:dyDescent="0.25">
      <c r="A299" s="55">
        <v>27737</v>
      </c>
      <c r="B299" s="6">
        <f t="shared" si="19"/>
        <v>9</v>
      </c>
      <c r="C299" s="6">
        <f t="shared" si="20"/>
        <v>12</v>
      </c>
      <c r="D299" s="6">
        <f t="shared" si="21"/>
        <v>1975</v>
      </c>
      <c r="E299" s="56"/>
      <c r="G299" s="63"/>
    </row>
    <row r="300" spans="1:7" x14ac:dyDescent="0.25">
      <c r="A300" s="55">
        <v>27738</v>
      </c>
      <c r="B300" s="6">
        <f t="shared" si="19"/>
        <v>10</v>
      </c>
      <c r="C300" s="6">
        <f t="shared" si="20"/>
        <v>12</v>
      </c>
      <c r="D300" s="6">
        <f t="shared" si="21"/>
        <v>1975</v>
      </c>
      <c r="E300" s="56"/>
      <c r="G300" s="63"/>
    </row>
    <row r="301" spans="1:7" x14ac:dyDescent="0.25">
      <c r="A301" s="55">
        <v>27739</v>
      </c>
      <c r="B301" s="6">
        <f t="shared" si="19"/>
        <v>11</v>
      </c>
      <c r="C301" s="6">
        <f t="shared" si="20"/>
        <v>12</v>
      </c>
      <c r="D301" s="6">
        <f t="shared" si="21"/>
        <v>1975</v>
      </c>
      <c r="E301" s="56"/>
      <c r="G301" s="63"/>
    </row>
    <row r="302" spans="1:7" x14ac:dyDescent="0.25">
      <c r="A302" s="55">
        <v>27740</v>
      </c>
      <c r="B302" s="6">
        <f t="shared" si="19"/>
        <v>12</v>
      </c>
      <c r="C302" s="6">
        <f t="shared" si="20"/>
        <v>12</v>
      </c>
      <c r="D302" s="6">
        <f t="shared" si="21"/>
        <v>1975</v>
      </c>
      <c r="E302" s="56"/>
      <c r="G302" s="63"/>
    </row>
    <row r="303" spans="1:7" x14ac:dyDescent="0.25">
      <c r="A303" s="55">
        <v>27741</v>
      </c>
      <c r="B303" s="6">
        <f t="shared" si="19"/>
        <v>13</v>
      </c>
      <c r="C303" s="6">
        <f t="shared" si="20"/>
        <v>12</v>
      </c>
      <c r="D303" s="6">
        <f t="shared" si="21"/>
        <v>1975</v>
      </c>
      <c r="E303" s="56"/>
      <c r="G303" s="63"/>
    </row>
    <row r="304" spans="1:7" x14ac:dyDescent="0.25">
      <c r="A304" s="55">
        <v>27742</v>
      </c>
      <c r="B304" s="6">
        <f t="shared" si="19"/>
        <v>14</v>
      </c>
      <c r="C304" s="6">
        <f t="shared" si="20"/>
        <v>12</v>
      </c>
      <c r="D304" s="6">
        <f t="shared" si="21"/>
        <v>1975</v>
      </c>
      <c r="E304" s="56"/>
      <c r="G304" s="63"/>
    </row>
    <row r="305" spans="1:7" x14ac:dyDescent="0.25">
      <c r="A305" s="55">
        <v>27743</v>
      </c>
      <c r="B305" s="6">
        <f t="shared" si="19"/>
        <v>15</v>
      </c>
      <c r="C305" s="6">
        <f t="shared" si="20"/>
        <v>12</v>
      </c>
      <c r="D305" s="6">
        <f t="shared" si="21"/>
        <v>1975</v>
      </c>
      <c r="E305" s="56"/>
      <c r="G305" s="63"/>
    </row>
    <row r="306" spans="1:7" x14ac:dyDescent="0.25">
      <c r="A306" s="55">
        <v>27744</v>
      </c>
      <c r="B306" s="6">
        <f t="shared" si="19"/>
        <v>16</v>
      </c>
      <c r="C306" s="6">
        <f t="shared" si="20"/>
        <v>12</v>
      </c>
      <c r="D306" s="6">
        <f t="shared" si="21"/>
        <v>1975</v>
      </c>
      <c r="E306" s="56"/>
      <c r="G306" s="63"/>
    </row>
    <row r="307" spans="1:7" x14ac:dyDescent="0.25">
      <c r="A307" s="55">
        <v>27745</v>
      </c>
      <c r="B307" s="6">
        <f t="shared" si="19"/>
        <v>17</v>
      </c>
      <c r="C307" s="6">
        <f t="shared" si="20"/>
        <v>12</v>
      </c>
      <c r="D307" s="6">
        <f t="shared" si="21"/>
        <v>1975</v>
      </c>
      <c r="E307" s="56"/>
      <c r="G307" s="63"/>
    </row>
    <row r="308" spans="1:7" x14ac:dyDescent="0.25">
      <c r="A308" s="55">
        <v>27746</v>
      </c>
      <c r="B308" s="6">
        <f t="shared" si="19"/>
        <v>18</v>
      </c>
      <c r="C308" s="6">
        <f t="shared" si="20"/>
        <v>12</v>
      </c>
      <c r="D308" s="6">
        <f t="shared" si="21"/>
        <v>1975</v>
      </c>
      <c r="E308" s="56"/>
      <c r="G308" s="63"/>
    </row>
    <row r="309" spans="1:7" x14ac:dyDescent="0.25">
      <c r="A309" s="55">
        <v>27747</v>
      </c>
      <c r="B309" s="6">
        <f t="shared" si="19"/>
        <v>19</v>
      </c>
      <c r="C309" s="6">
        <f t="shared" si="20"/>
        <v>12</v>
      </c>
      <c r="D309" s="6">
        <f t="shared" si="21"/>
        <v>1975</v>
      </c>
      <c r="E309" s="56"/>
      <c r="G309" s="63"/>
    </row>
    <row r="310" spans="1:7" x14ac:dyDescent="0.25">
      <c r="A310" s="55">
        <v>27748</v>
      </c>
      <c r="B310" s="6">
        <f t="shared" si="19"/>
        <v>20</v>
      </c>
      <c r="C310" s="6">
        <f t="shared" si="20"/>
        <v>12</v>
      </c>
      <c r="D310" s="6">
        <f t="shared" si="21"/>
        <v>1975</v>
      </c>
      <c r="E310" s="56"/>
      <c r="G310" s="63"/>
    </row>
    <row r="311" spans="1:7" x14ac:dyDescent="0.25">
      <c r="A311" s="55">
        <v>27749</v>
      </c>
      <c r="B311" s="6">
        <f t="shared" si="19"/>
        <v>21</v>
      </c>
      <c r="C311" s="6">
        <f t="shared" si="20"/>
        <v>12</v>
      </c>
      <c r="D311" s="6">
        <f t="shared" si="21"/>
        <v>1975</v>
      </c>
      <c r="E311" s="56"/>
      <c r="G311" s="63"/>
    </row>
    <row r="312" spans="1:7" x14ac:dyDescent="0.25">
      <c r="A312" s="55">
        <v>27750</v>
      </c>
      <c r="B312" s="6">
        <f t="shared" si="19"/>
        <v>22</v>
      </c>
      <c r="C312" s="6">
        <f t="shared" si="20"/>
        <v>12</v>
      </c>
      <c r="D312" s="6">
        <f t="shared" si="21"/>
        <v>1975</v>
      </c>
      <c r="E312" s="56"/>
      <c r="G312" s="63"/>
    </row>
    <row r="313" spans="1:7" x14ac:dyDescent="0.25">
      <c r="A313" s="55">
        <v>27751</v>
      </c>
      <c r="B313" s="6">
        <f t="shared" si="19"/>
        <v>23</v>
      </c>
      <c r="C313" s="6">
        <f t="shared" si="20"/>
        <v>12</v>
      </c>
      <c r="D313" s="6">
        <f t="shared" si="21"/>
        <v>1975</v>
      </c>
      <c r="E313" s="56"/>
      <c r="G313" s="63"/>
    </row>
    <row r="314" spans="1:7" x14ac:dyDescent="0.25">
      <c r="A314" s="55">
        <v>27752</v>
      </c>
      <c r="B314" s="6">
        <f t="shared" si="19"/>
        <v>24</v>
      </c>
      <c r="C314" s="6">
        <f t="shared" si="20"/>
        <v>12</v>
      </c>
      <c r="D314" s="6">
        <f t="shared" si="21"/>
        <v>1975</v>
      </c>
      <c r="E314" s="56"/>
      <c r="G314" s="63"/>
    </row>
    <row r="315" spans="1:7" x14ac:dyDescent="0.25">
      <c r="A315" s="55">
        <v>27753</v>
      </c>
      <c r="B315" s="6">
        <f t="shared" si="19"/>
        <v>25</v>
      </c>
      <c r="C315" s="6">
        <f t="shared" si="20"/>
        <v>12</v>
      </c>
      <c r="D315" s="6">
        <f t="shared" si="21"/>
        <v>1975</v>
      </c>
      <c r="E315" s="56"/>
      <c r="G315" s="63"/>
    </row>
    <row r="316" spans="1:7" x14ac:dyDescent="0.25">
      <c r="A316" s="55">
        <v>27754</v>
      </c>
      <c r="B316" s="6">
        <f t="shared" si="19"/>
        <v>26</v>
      </c>
      <c r="C316" s="6">
        <f t="shared" si="20"/>
        <v>12</v>
      </c>
      <c r="D316" s="6">
        <f t="shared" si="21"/>
        <v>1975</v>
      </c>
      <c r="E316" s="56"/>
      <c r="G316" s="63"/>
    </row>
    <row r="317" spans="1:7" x14ac:dyDescent="0.25">
      <c r="A317" s="55">
        <v>27755</v>
      </c>
      <c r="B317" s="6">
        <f t="shared" si="19"/>
        <v>27</v>
      </c>
      <c r="C317" s="6">
        <f t="shared" si="20"/>
        <v>12</v>
      </c>
      <c r="D317" s="6">
        <f t="shared" si="21"/>
        <v>1975</v>
      </c>
      <c r="E317" s="56"/>
      <c r="G317" s="63"/>
    </row>
    <row r="318" spans="1:7" x14ac:dyDescent="0.25">
      <c r="A318" s="55">
        <v>27756</v>
      </c>
      <c r="B318" s="6">
        <f t="shared" si="19"/>
        <v>28</v>
      </c>
      <c r="C318" s="6">
        <f t="shared" si="20"/>
        <v>12</v>
      </c>
      <c r="D318" s="6">
        <f t="shared" si="21"/>
        <v>1975</v>
      </c>
      <c r="E318" s="56"/>
      <c r="G318" s="63"/>
    </row>
    <row r="319" spans="1:7" x14ac:dyDescent="0.25">
      <c r="A319" s="55">
        <v>27757</v>
      </c>
      <c r="B319" s="6">
        <f t="shared" si="19"/>
        <v>29</v>
      </c>
      <c r="C319" s="6">
        <f t="shared" si="20"/>
        <v>12</v>
      </c>
      <c r="D319" s="6">
        <f t="shared" si="21"/>
        <v>1975</v>
      </c>
      <c r="E319" s="56"/>
      <c r="G319" s="63"/>
    </row>
    <row r="320" spans="1:7" x14ac:dyDescent="0.25">
      <c r="A320" s="55">
        <v>27758</v>
      </c>
      <c r="B320" s="6">
        <f t="shared" si="19"/>
        <v>30</v>
      </c>
      <c r="C320" s="6">
        <f t="shared" si="20"/>
        <v>12</v>
      </c>
      <c r="D320" s="6">
        <f t="shared" si="21"/>
        <v>1975</v>
      </c>
      <c r="E320" s="56"/>
      <c r="G320" s="63"/>
    </row>
    <row r="321" spans="1:7" x14ac:dyDescent="0.25">
      <c r="A321" s="55">
        <v>27759</v>
      </c>
      <c r="B321" s="6">
        <f t="shared" si="19"/>
        <v>31</v>
      </c>
      <c r="C321" s="6">
        <f t="shared" si="20"/>
        <v>12</v>
      </c>
      <c r="D321" s="6">
        <f t="shared" si="21"/>
        <v>1975</v>
      </c>
      <c r="E321" s="56"/>
      <c r="G321" s="63"/>
    </row>
    <row r="322" spans="1:7" x14ac:dyDescent="0.25">
      <c r="A322" s="55">
        <v>27760</v>
      </c>
      <c r="B322" s="6">
        <f t="shared" si="19"/>
        <v>1</v>
      </c>
      <c r="C322" s="6">
        <f t="shared" si="20"/>
        <v>1</v>
      </c>
      <c r="D322" s="6">
        <f t="shared" si="21"/>
        <v>1976</v>
      </c>
      <c r="E322" s="56">
        <f t="shared" ref="E269:E332" si="22">+G322*0.3048</f>
        <v>0.42671999999999999</v>
      </c>
      <c r="G322" s="56">
        <v>1.4</v>
      </c>
    </row>
    <row r="323" spans="1:7" x14ac:dyDescent="0.25">
      <c r="A323" s="55">
        <v>27761</v>
      </c>
      <c r="B323" s="6">
        <f t="shared" si="19"/>
        <v>2</v>
      </c>
      <c r="C323" s="6">
        <f t="shared" si="20"/>
        <v>1</v>
      </c>
      <c r="D323" s="6">
        <f t="shared" si="21"/>
        <v>1976</v>
      </c>
      <c r="E323" s="56">
        <f t="shared" si="22"/>
        <v>0.42671999999999999</v>
      </c>
      <c r="G323" s="56">
        <v>1.4</v>
      </c>
    </row>
    <row r="324" spans="1:7" x14ac:dyDescent="0.25">
      <c r="A324" s="55">
        <v>27762</v>
      </c>
      <c r="B324" s="6">
        <f t="shared" si="19"/>
        <v>3</v>
      </c>
      <c r="C324" s="6">
        <f t="shared" si="20"/>
        <v>1</v>
      </c>
      <c r="D324" s="6">
        <f t="shared" si="21"/>
        <v>1976</v>
      </c>
      <c r="E324" s="56">
        <f t="shared" si="22"/>
        <v>0.41148000000000007</v>
      </c>
      <c r="G324" s="56">
        <v>1.35</v>
      </c>
    </row>
    <row r="325" spans="1:7" x14ac:dyDescent="0.25">
      <c r="A325" s="55">
        <v>27763</v>
      </c>
      <c r="B325" s="6">
        <f t="shared" si="19"/>
        <v>4</v>
      </c>
      <c r="C325" s="6">
        <f t="shared" si="20"/>
        <v>1</v>
      </c>
      <c r="D325" s="6">
        <f t="shared" si="21"/>
        <v>1976</v>
      </c>
      <c r="E325" s="56">
        <f t="shared" si="22"/>
        <v>0.41148000000000007</v>
      </c>
      <c r="G325" s="56">
        <v>1.35</v>
      </c>
    </row>
    <row r="326" spans="1:7" x14ac:dyDescent="0.25">
      <c r="A326" s="55">
        <v>27764</v>
      </c>
      <c r="B326" s="6">
        <f t="shared" si="19"/>
        <v>5</v>
      </c>
      <c r="C326" s="6">
        <f t="shared" si="20"/>
        <v>1</v>
      </c>
      <c r="D326" s="6">
        <f t="shared" si="21"/>
        <v>1976</v>
      </c>
      <c r="E326" s="56">
        <f t="shared" si="22"/>
        <v>0.39624000000000004</v>
      </c>
      <c r="G326" s="56">
        <v>1.3</v>
      </c>
    </row>
    <row r="327" spans="1:7" x14ac:dyDescent="0.25">
      <c r="A327" s="55">
        <v>27765</v>
      </c>
      <c r="B327" s="6">
        <f t="shared" si="19"/>
        <v>6</v>
      </c>
      <c r="C327" s="6">
        <f t="shared" si="20"/>
        <v>1</v>
      </c>
      <c r="D327" s="6">
        <f t="shared" si="21"/>
        <v>1976</v>
      </c>
      <c r="E327" s="56">
        <f t="shared" si="22"/>
        <v>0.38100000000000001</v>
      </c>
      <c r="G327" s="56">
        <v>1.25</v>
      </c>
    </row>
    <row r="328" spans="1:7" x14ac:dyDescent="0.25">
      <c r="A328" s="55">
        <v>27766</v>
      </c>
      <c r="B328" s="6">
        <f t="shared" si="19"/>
        <v>7</v>
      </c>
      <c r="C328" s="6">
        <f t="shared" si="20"/>
        <v>1</v>
      </c>
      <c r="D328" s="6">
        <f t="shared" si="21"/>
        <v>1976</v>
      </c>
      <c r="E328" s="56">
        <f t="shared" si="22"/>
        <v>0.38100000000000001</v>
      </c>
      <c r="G328" s="56">
        <v>1.25</v>
      </c>
    </row>
    <row r="329" spans="1:7" x14ac:dyDescent="0.25">
      <c r="A329" s="55">
        <v>27767</v>
      </c>
      <c r="B329" s="6">
        <f t="shared" si="19"/>
        <v>8</v>
      </c>
      <c r="C329" s="6">
        <f t="shared" si="20"/>
        <v>1</v>
      </c>
      <c r="D329" s="6">
        <f t="shared" si="21"/>
        <v>1976</v>
      </c>
      <c r="E329" s="56">
        <f t="shared" si="22"/>
        <v>0.36576000000000003</v>
      </c>
      <c r="G329" s="56">
        <v>1.2</v>
      </c>
    </row>
    <row r="330" spans="1:7" x14ac:dyDescent="0.25">
      <c r="A330" s="55">
        <v>27768</v>
      </c>
      <c r="B330" s="6">
        <f t="shared" si="19"/>
        <v>9</v>
      </c>
      <c r="C330" s="6">
        <f t="shared" si="20"/>
        <v>1</v>
      </c>
      <c r="D330" s="6">
        <f t="shared" si="21"/>
        <v>1976</v>
      </c>
      <c r="E330" s="56">
        <f t="shared" si="22"/>
        <v>0.36576000000000003</v>
      </c>
      <c r="G330" s="56">
        <v>1.2</v>
      </c>
    </row>
    <row r="331" spans="1:7" x14ac:dyDescent="0.25">
      <c r="A331" s="55">
        <v>27769</v>
      </c>
      <c r="B331" s="6">
        <f t="shared" si="19"/>
        <v>10</v>
      </c>
      <c r="C331" s="6">
        <f t="shared" si="20"/>
        <v>1</v>
      </c>
      <c r="D331" s="6">
        <f t="shared" si="21"/>
        <v>1976</v>
      </c>
      <c r="E331" s="56">
        <f t="shared" si="22"/>
        <v>0.35052</v>
      </c>
      <c r="G331" s="56">
        <v>1.1499999999999999</v>
      </c>
    </row>
    <row r="332" spans="1:7" x14ac:dyDescent="0.25">
      <c r="A332" s="55">
        <v>27770</v>
      </c>
      <c r="B332" s="6">
        <f t="shared" si="19"/>
        <v>11</v>
      </c>
      <c r="C332" s="6">
        <f t="shared" si="20"/>
        <v>1</v>
      </c>
      <c r="D332" s="6">
        <f t="shared" si="21"/>
        <v>1976</v>
      </c>
      <c r="E332" s="56">
        <f t="shared" si="22"/>
        <v>0.30480000000000002</v>
      </c>
      <c r="G332" s="56">
        <v>1</v>
      </c>
    </row>
    <row r="333" spans="1:7" x14ac:dyDescent="0.25">
      <c r="A333" s="55">
        <v>27771</v>
      </c>
      <c r="B333" s="6">
        <f t="shared" ref="B333:B396" si="23">+DAY(A333)</f>
        <v>12</v>
      </c>
      <c r="C333" s="6">
        <f t="shared" ref="C333:C396" si="24">+MONTH(A333)</f>
        <v>1</v>
      </c>
      <c r="D333" s="6">
        <f t="shared" ref="D333:D396" si="25">+YEAR(A333)</f>
        <v>1976</v>
      </c>
      <c r="E333" s="56">
        <f t="shared" ref="E333:E396" si="26">+G333*0.3048</f>
        <v>0.28955999999999998</v>
      </c>
      <c r="G333" s="56">
        <v>0.95</v>
      </c>
    </row>
    <row r="334" spans="1:7" x14ac:dyDescent="0.25">
      <c r="A334" s="55">
        <v>27772</v>
      </c>
      <c r="B334" s="6">
        <f t="shared" si="23"/>
        <v>13</v>
      </c>
      <c r="C334" s="6">
        <f t="shared" si="24"/>
        <v>1</v>
      </c>
      <c r="D334" s="6">
        <f t="shared" si="25"/>
        <v>1976</v>
      </c>
      <c r="E334" s="56">
        <f t="shared" si="26"/>
        <v>0.27432000000000001</v>
      </c>
      <c r="G334" s="56">
        <v>0.9</v>
      </c>
    </row>
    <row r="335" spans="1:7" x14ac:dyDescent="0.25">
      <c r="A335" s="55">
        <v>27773</v>
      </c>
      <c r="B335" s="6">
        <f t="shared" si="23"/>
        <v>14</v>
      </c>
      <c r="C335" s="6">
        <f t="shared" si="24"/>
        <v>1</v>
      </c>
      <c r="D335" s="6">
        <f t="shared" si="25"/>
        <v>1976</v>
      </c>
      <c r="E335" s="56">
        <f t="shared" si="26"/>
        <v>0.27432000000000001</v>
      </c>
      <c r="G335" s="56">
        <v>0.9</v>
      </c>
    </row>
    <row r="336" spans="1:7" x14ac:dyDescent="0.25">
      <c r="A336" s="55">
        <v>27774</v>
      </c>
      <c r="B336" s="6">
        <f t="shared" si="23"/>
        <v>15</v>
      </c>
      <c r="C336" s="6">
        <f t="shared" si="24"/>
        <v>1</v>
      </c>
      <c r="D336" s="6">
        <f t="shared" si="25"/>
        <v>1976</v>
      </c>
      <c r="E336" s="56">
        <f t="shared" si="26"/>
        <v>0.25908000000000003</v>
      </c>
      <c r="G336" s="56">
        <v>0.85</v>
      </c>
    </row>
    <row r="337" spans="1:7" x14ac:dyDescent="0.25">
      <c r="A337" s="55">
        <v>27775</v>
      </c>
      <c r="B337" s="6">
        <f t="shared" si="23"/>
        <v>16</v>
      </c>
      <c r="C337" s="6">
        <f t="shared" si="24"/>
        <v>1</v>
      </c>
      <c r="D337" s="6">
        <f t="shared" si="25"/>
        <v>1976</v>
      </c>
      <c r="E337" s="56">
        <f t="shared" si="26"/>
        <v>0.25908000000000003</v>
      </c>
      <c r="G337" s="56">
        <v>0.85</v>
      </c>
    </row>
    <row r="338" spans="1:7" x14ac:dyDescent="0.25">
      <c r="A338" s="55">
        <v>27776</v>
      </c>
      <c r="B338" s="6">
        <f t="shared" si="23"/>
        <v>17</v>
      </c>
      <c r="C338" s="6">
        <f t="shared" si="24"/>
        <v>1</v>
      </c>
      <c r="D338" s="6">
        <f t="shared" si="25"/>
        <v>1976</v>
      </c>
      <c r="E338" s="56">
        <f t="shared" si="26"/>
        <v>0.24384000000000003</v>
      </c>
      <c r="G338" s="56">
        <v>0.8</v>
      </c>
    </row>
    <row r="339" spans="1:7" x14ac:dyDescent="0.25">
      <c r="A339" s="55">
        <v>27777</v>
      </c>
      <c r="B339" s="6">
        <f t="shared" si="23"/>
        <v>18</v>
      </c>
      <c r="C339" s="6">
        <f t="shared" si="24"/>
        <v>1</v>
      </c>
      <c r="D339" s="6">
        <f t="shared" si="25"/>
        <v>1976</v>
      </c>
      <c r="E339" s="56">
        <f t="shared" si="26"/>
        <v>0.24384000000000003</v>
      </c>
      <c r="G339" s="56">
        <v>0.8</v>
      </c>
    </row>
    <row r="340" spans="1:7" x14ac:dyDescent="0.25">
      <c r="A340" s="55">
        <v>27778</v>
      </c>
      <c r="B340" s="6">
        <f t="shared" si="23"/>
        <v>19</v>
      </c>
      <c r="C340" s="6">
        <f t="shared" si="24"/>
        <v>1</v>
      </c>
      <c r="D340" s="6">
        <f t="shared" si="25"/>
        <v>1976</v>
      </c>
      <c r="E340" s="56">
        <f t="shared" si="26"/>
        <v>0.24384000000000003</v>
      </c>
      <c r="G340" s="56">
        <v>0.8</v>
      </c>
    </row>
    <row r="341" spans="1:7" x14ac:dyDescent="0.25">
      <c r="A341" s="55">
        <v>27779</v>
      </c>
      <c r="B341" s="6">
        <f t="shared" si="23"/>
        <v>20</v>
      </c>
      <c r="C341" s="6">
        <f t="shared" si="24"/>
        <v>1</v>
      </c>
      <c r="D341" s="6">
        <f t="shared" si="25"/>
        <v>1976</v>
      </c>
      <c r="E341" s="56">
        <f t="shared" si="26"/>
        <v>0.24384000000000003</v>
      </c>
      <c r="G341" s="56">
        <v>0.8</v>
      </c>
    </row>
    <row r="342" spans="1:7" x14ac:dyDescent="0.25">
      <c r="A342" s="55">
        <v>27780</v>
      </c>
      <c r="B342" s="6">
        <f t="shared" si="23"/>
        <v>21</v>
      </c>
      <c r="C342" s="6">
        <f t="shared" si="24"/>
        <v>1</v>
      </c>
      <c r="D342" s="6">
        <f t="shared" si="25"/>
        <v>1976</v>
      </c>
      <c r="E342" s="56">
        <f t="shared" si="26"/>
        <v>0.24384000000000003</v>
      </c>
      <c r="G342" s="56">
        <v>0.8</v>
      </c>
    </row>
    <row r="343" spans="1:7" x14ac:dyDescent="0.25">
      <c r="A343" s="55">
        <v>27781</v>
      </c>
      <c r="B343" s="6">
        <f t="shared" si="23"/>
        <v>22</v>
      </c>
      <c r="C343" s="6">
        <f t="shared" si="24"/>
        <v>1</v>
      </c>
      <c r="D343" s="6">
        <f t="shared" si="25"/>
        <v>1976</v>
      </c>
      <c r="E343" s="56">
        <f t="shared" si="26"/>
        <v>0.24384000000000003</v>
      </c>
      <c r="G343" s="56">
        <v>0.8</v>
      </c>
    </row>
    <row r="344" spans="1:7" x14ac:dyDescent="0.25">
      <c r="A344" s="55">
        <v>27782</v>
      </c>
      <c r="B344" s="6">
        <f t="shared" si="23"/>
        <v>23</v>
      </c>
      <c r="C344" s="6">
        <f t="shared" si="24"/>
        <v>1</v>
      </c>
      <c r="D344" s="6">
        <f t="shared" si="25"/>
        <v>1976</v>
      </c>
      <c r="E344" s="56">
        <f t="shared" si="26"/>
        <v>0.24384000000000003</v>
      </c>
      <c r="G344" s="56">
        <v>0.8</v>
      </c>
    </row>
    <row r="345" spans="1:7" x14ac:dyDescent="0.25">
      <c r="A345" s="55">
        <v>27783</v>
      </c>
      <c r="B345" s="6">
        <f t="shared" si="23"/>
        <v>24</v>
      </c>
      <c r="C345" s="6">
        <f t="shared" si="24"/>
        <v>1</v>
      </c>
      <c r="D345" s="6">
        <f t="shared" si="25"/>
        <v>1976</v>
      </c>
      <c r="E345" s="56">
        <f t="shared" si="26"/>
        <v>0.22860000000000003</v>
      </c>
      <c r="G345" s="56">
        <v>0.75</v>
      </c>
    </row>
    <row r="346" spans="1:7" x14ac:dyDescent="0.25">
      <c r="A346" s="55">
        <v>27784</v>
      </c>
      <c r="B346" s="6">
        <f t="shared" si="23"/>
        <v>25</v>
      </c>
      <c r="C346" s="6">
        <f t="shared" si="24"/>
        <v>1</v>
      </c>
      <c r="D346" s="6">
        <f t="shared" si="25"/>
        <v>1976</v>
      </c>
      <c r="E346" s="56">
        <f t="shared" si="26"/>
        <v>0.22860000000000003</v>
      </c>
      <c r="G346" s="56">
        <v>0.75</v>
      </c>
    </row>
    <row r="347" spans="1:7" x14ac:dyDescent="0.25">
      <c r="A347" s="55">
        <v>27785</v>
      </c>
      <c r="B347" s="6">
        <f t="shared" si="23"/>
        <v>26</v>
      </c>
      <c r="C347" s="6">
        <f t="shared" si="24"/>
        <v>1</v>
      </c>
      <c r="D347" s="6">
        <f t="shared" si="25"/>
        <v>1976</v>
      </c>
      <c r="E347" s="56">
        <f t="shared" si="26"/>
        <v>0.22860000000000003</v>
      </c>
      <c r="G347" s="56">
        <v>0.75</v>
      </c>
    </row>
    <row r="348" spans="1:7" x14ac:dyDescent="0.25">
      <c r="A348" s="55">
        <v>27786</v>
      </c>
      <c r="B348" s="6">
        <f t="shared" si="23"/>
        <v>27</v>
      </c>
      <c r="C348" s="6">
        <f t="shared" si="24"/>
        <v>1</v>
      </c>
      <c r="D348" s="6">
        <f t="shared" si="25"/>
        <v>1976</v>
      </c>
      <c r="E348" s="56">
        <f t="shared" si="26"/>
        <v>0.21335999999999999</v>
      </c>
      <c r="G348" s="56">
        <v>0.7</v>
      </c>
    </row>
    <row r="349" spans="1:7" x14ac:dyDescent="0.25">
      <c r="A349" s="55">
        <v>27787</v>
      </c>
      <c r="B349" s="6">
        <f t="shared" si="23"/>
        <v>28</v>
      </c>
      <c r="C349" s="6">
        <f t="shared" si="24"/>
        <v>1</v>
      </c>
      <c r="D349" s="6">
        <f t="shared" si="25"/>
        <v>1976</v>
      </c>
      <c r="E349" s="56">
        <f t="shared" si="26"/>
        <v>0.21335999999999999</v>
      </c>
      <c r="G349" s="56">
        <v>0.7</v>
      </c>
    </row>
    <row r="350" spans="1:7" x14ac:dyDescent="0.25">
      <c r="A350" s="55">
        <v>27788</v>
      </c>
      <c r="B350" s="6">
        <f t="shared" si="23"/>
        <v>29</v>
      </c>
      <c r="C350" s="6">
        <f t="shared" si="24"/>
        <v>1</v>
      </c>
      <c r="D350" s="6">
        <f t="shared" si="25"/>
        <v>1976</v>
      </c>
      <c r="E350" s="56">
        <f t="shared" si="26"/>
        <v>0.21335999999999999</v>
      </c>
      <c r="G350" s="56">
        <v>0.7</v>
      </c>
    </row>
    <row r="351" spans="1:7" x14ac:dyDescent="0.25">
      <c r="A351" s="55">
        <v>27789</v>
      </c>
      <c r="B351" s="6">
        <f t="shared" si="23"/>
        <v>30</v>
      </c>
      <c r="C351" s="6">
        <f t="shared" si="24"/>
        <v>1</v>
      </c>
      <c r="D351" s="6">
        <f t="shared" si="25"/>
        <v>1976</v>
      </c>
      <c r="E351" s="56">
        <f t="shared" si="26"/>
        <v>0.21335999999999999</v>
      </c>
      <c r="G351" s="56">
        <v>0.7</v>
      </c>
    </row>
    <row r="352" spans="1:7" x14ac:dyDescent="0.25">
      <c r="A352" s="55">
        <v>27790</v>
      </c>
      <c r="B352" s="6">
        <f t="shared" si="23"/>
        <v>31</v>
      </c>
      <c r="C352" s="6">
        <f t="shared" si="24"/>
        <v>1</v>
      </c>
      <c r="D352" s="6">
        <f t="shared" si="25"/>
        <v>1976</v>
      </c>
      <c r="E352" s="56">
        <f t="shared" si="26"/>
        <v>0.21335999999999999</v>
      </c>
      <c r="G352" s="56">
        <v>0.7</v>
      </c>
    </row>
    <row r="353" spans="1:7" x14ac:dyDescent="0.25">
      <c r="A353" s="55">
        <v>27791</v>
      </c>
      <c r="B353" s="6">
        <f t="shared" si="23"/>
        <v>1</v>
      </c>
      <c r="C353" s="6">
        <f t="shared" si="24"/>
        <v>2</v>
      </c>
      <c r="D353" s="6">
        <f t="shared" si="25"/>
        <v>1976</v>
      </c>
      <c r="E353" s="56"/>
      <c r="G353" s="63"/>
    </row>
    <row r="354" spans="1:7" x14ac:dyDescent="0.25">
      <c r="A354" s="55">
        <v>27792</v>
      </c>
      <c r="B354" s="6">
        <f t="shared" si="23"/>
        <v>2</v>
      </c>
      <c r="C354" s="6">
        <f t="shared" si="24"/>
        <v>2</v>
      </c>
      <c r="D354" s="6">
        <f t="shared" si="25"/>
        <v>1976</v>
      </c>
      <c r="E354" s="56"/>
      <c r="G354" s="63"/>
    </row>
    <row r="355" spans="1:7" x14ac:dyDescent="0.25">
      <c r="A355" s="55">
        <v>27793</v>
      </c>
      <c r="B355" s="6">
        <f t="shared" si="23"/>
        <v>3</v>
      </c>
      <c r="C355" s="6">
        <f t="shared" si="24"/>
        <v>2</v>
      </c>
      <c r="D355" s="6">
        <f t="shared" si="25"/>
        <v>1976</v>
      </c>
      <c r="E355" s="56"/>
      <c r="G355" s="63"/>
    </row>
    <row r="356" spans="1:7" x14ac:dyDescent="0.25">
      <c r="A356" s="55">
        <v>27794</v>
      </c>
      <c r="B356" s="6">
        <f t="shared" si="23"/>
        <v>4</v>
      </c>
      <c r="C356" s="6">
        <f t="shared" si="24"/>
        <v>2</v>
      </c>
      <c r="D356" s="6">
        <f t="shared" si="25"/>
        <v>1976</v>
      </c>
      <c r="E356" s="56"/>
      <c r="G356" s="63"/>
    </row>
    <row r="357" spans="1:7" x14ac:dyDescent="0.25">
      <c r="A357" s="55">
        <v>27795</v>
      </c>
      <c r="B357" s="6">
        <f t="shared" si="23"/>
        <v>5</v>
      </c>
      <c r="C357" s="6">
        <f t="shared" si="24"/>
        <v>2</v>
      </c>
      <c r="D357" s="6">
        <f t="shared" si="25"/>
        <v>1976</v>
      </c>
      <c r="E357" s="56"/>
      <c r="G357" s="63"/>
    </row>
    <row r="358" spans="1:7" x14ac:dyDescent="0.25">
      <c r="A358" s="55">
        <v>27796</v>
      </c>
      <c r="B358" s="6">
        <f t="shared" si="23"/>
        <v>6</v>
      </c>
      <c r="C358" s="6">
        <f t="shared" si="24"/>
        <v>2</v>
      </c>
      <c r="D358" s="6">
        <f t="shared" si="25"/>
        <v>1976</v>
      </c>
      <c r="E358" s="56"/>
      <c r="G358" s="63"/>
    </row>
    <row r="359" spans="1:7" x14ac:dyDescent="0.25">
      <c r="A359" s="55">
        <v>27797</v>
      </c>
      <c r="B359" s="6">
        <f t="shared" si="23"/>
        <v>7</v>
      </c>
      <c r="C359" s="6">
        <f t="shared" si="24"/>
        <v>2</v>
      </c>
      <c r="D359" s="6">
        <f t="shared" si="25"/>
        <v>1976</v>
      </c>
      <c r="E359" s="56"/>
      <c r="G359" s="63"/>
    </row>
    <row r="360" spans="1:7" x14ac:dyDescent="0.25">
      <c r="A360" s="55">
        <v>27798</v>
      </c>
      <c r="B360" s="6">
        <f t="shared" si="23"/>
        <v>8</v>
      </c>
      <c r="C360" s="6">
        <f t="shared" si="24"/>
        <v>2</v>
      </c>
      <c r="D360" s="6">
        <f t="shared" si="25"/>
        <v>1976</v>
      </c>
      <c r="E360" s="56"/>
      <c r="G360" s="63"/>
    </row>
    <row r="361" spans="1:7" x14ac:dyDescent="0.25">
      <c r="A361" s="55">
        <v>27799</v>
      </c>
      <c r="B361" s="6">
        <f t="shared" si="23"/>
        <v>9</v>
      </c>
      <c r="C361" s="6">
        <f t="shared" si="24"/>
        <v>2</v>
      </c>
      <c r="D361" s="6">
        <f t="shared" si="25"/>
        <v>1976</v>
      </c>
      <c r="E361" s="56"/>
      <c r="G361" s="63"/>
    </row>
    <row r="362" spans="1:7" x14ac:dyDescent="0.25">
      <c r="A362" s="55">
        <v>27800</v>
      </c>
      <c r="B362" s="6">
        <f t="shared" si="23"/>
        <v>10</v>
      </c>
      <c r="C362" s="6">
        <f t="shared" si="24"/>
        <v>2</v>
      </c>
      <c r="D362" s="6">
        <f t="shared" si="25"/>
        <v>1976</v>
      </c>
      <c r="E362" s="56"/>
      <c r="G362" s="63"/>
    </row>
    <row r="363" spans="1:7" x14ac:dyDescent="0.25">
      <c r="A363" s="55">
        <v>27801</v>
      </c>
      <c r="B363" s="6">
        <f t="shared" si="23"/>
        <v>11</v>
      </c>
      <c r="C363" s="6">
        <f t="shared" si="24"/>
        <v>2</v>
      </c>
      <c r="D363" s="6">
        <f t="shared" si="25"/>
        <v>1976</v>
      </c>
      <c r="E363" s="56"/>
      <c r="G363" s="63"/>
    </row>
    <row r="364" spans="1:7" x14ac:dyDescent="0.25">
      <c r="A364" s="55">
        <v>27802</v>
      </c>
      <c r="B364" s="6">
        <f t="shared" si="23"/>
        <v>12</v>
      </c>
      <c r="C364" s="6">
        <f t="shared" si="24"/>
        <v>2</v>
      </c>
      <c r="D364" s="6">
        <f t="shared" si="25"/>
        <v>1976</v>
      </c>
      <c r="E364" s="56"/>
      <c r="G364" s="63"/>
    </row>
    <row r="365" spans="1:7" x14ac:dyDescent="0.25">
      <c r="A365" s="55">
        <v>27803</v>
      </c>
      <c r="B365" s="6">
        <f t="shared" si="23"/>
        <v>13</v>
      </c>
      <c r="C365" s="6">
        <f t="shared" si="24"/>
        <v>2</v>
      </c>
      <c r="D365" s="6">
        <f t="shared" si="25"/>
        <v>1976</v>
      </c>
      <c r="E365" s="56"/>
      <c r="G365" s="63"/>
    </row>
    <row r="366" spans="1:7" x14ac:dyDescent="0.25">
      <c r="A366" s="55">
        <v>27804</v>
      </c>
      <c r="B366" s="6">
        <f t="shared" si="23"/>
        <v>14</v>
      </c>
      <c r="C366" s="6">
        <f t="shared" si="24"/>
        <v>2</v>
      </c>
      <c r="D366" s="6">
        <f t="shared" si="25"/>
        <v>1976</v>
      </c>
      <c r="E366" s="56"/>
      <c r="G366" s="63"/>
    </row>
    <row r="367" spans="1:7" x14ac:dyDescent="0.25">
      <c r="A367" s="55">
        <v>27805</v>
      </c>
      <c r="B367" s="6">
        <f t="shared" si="23"/>
        <v>15</v>
      </c>
      <c r="C367" s="6">
        <f t="shared" si="24"/>
        <v>2</v>
      </c>
      <c r="D367" s="6">
        <f t="shared" si="25"/>
        <v>1976</v>
      </c>
      <c r="E367" s="56"/>
      <c r="G367" s="63"/>
    </row>
    <row r="368" spans="1:7" x14ac:dyDescent="0.25">
      <c r="A368" s="55">
        <v>27806</v>
      </c>
      <c r="B368" s="6">
        <f t="shared" si="23"/>
        <v>16</v>
      </c>
      <c r="C368" s="6">
        <f t="shared" si="24"/>
        <v>2</v>
      </c>
      <c r="D368" s="6">
        <f t="shared" si="25"/>
        <v>1976</v>
      </c>
      <c r="E368" s="56"/>
      <c r="G368" s="63"/>
    </row>
    <row r="369" spans="1:7" x14ac:dyDescent="0.25">
      <c r="A369" s="55">
        <v>27807</v>
      </c>
      <c r="B369" s="6">
        <f t="shared" si="23"/>
        <v>17</v>
      </c>
      <c r="C369" s="6">
        <f t="shared" si="24"/>
        <v>2</v>
      </c>
      <c r="D369" s="6">
        <f t="shared" si="25"/>
        <v>1976</v>
      </c>
      <c r="E369" s="56"/>
      <c r="G369" s="63"/>
    </row>
    <row r="370" spans="1:7" x14ac:dyDescent="0.25">
      <c r="A370" s="55">
        <v>27808</v>
      </c>
      <c r="B370" s="6">
        <f t="shared" si="23"/>
        <v>18</v>
      </c>
      <c r="C370" s="6">
        <f t="shared" si="24"/>
        <v>2</v>
      </c>
      <c r="D370" s="6">
        <f t="shared" si="25"/>
        <v>1976</v>
      </c>
      <c r="E370" s="56"/>
      <c r="G370" s="63"/>
    </row>
    <row r="371" spans="1:7" x14ac:dyDescent="0.25">
      <c r="A371" s="55">
        <v>27809</v>
      </c>
      <c r="B371" s="6">
        <f t="shared" si="23"/>
        <v>19</v>
      </c>
      <c r="C371" s="6">
        <f t="shared" si="24"/>
        <v>2</v>
      </c>
      <c r="D371" s="6">
        <f t="shared" si="25"/>
        <v>1976</v>
      </c>
      <c r="E371" s="56"/>
      <c r="G371" s="63"/>
    </row>
    <row r="372" spans="1:7" x14ac:dyDescent="0.25">
      <c r="A372" s="55">
        <v>27810</v>
      </c>
      <c r="B372" s="6">
        <f t="shared" si="23"/>
        <v>20</v>
      </c>
      <c r="C372" s="6">
        <f t="shared" si="24"/>
        <v>2</v>
      </c>
      <c r="D372" s="6">
        <f t="shared" si="25"/>
        <v>1976</v>
      </c>
      <c r="E372" s="56"/>
      <c r="G372" s="63"/>
    </row>
    <row r="373" spans="1:7" x14ac:dyDescent="0.25">
      <c r="A373" s="55">
        <v>27811</v>
      </c>
      <c r="B373" s="6">
        <f t="shared" si="23"/>
        <v>21</v>
      </c>
      <c r="C373" s="6">
        <f t="shared" si="24"/>
        <v>2</v>
      </c>
      <c r="D373" s="6">
        <f t="shared" si="25"/>
        <v>1976</v>
      </c>
      <c r="E373" s="56"/>
      <c r="G373" s="63"/>
    </row>
    <row r="374" spans="1:7" x14ac:dyDescent="0.25">
      <c r="A374" s="55">
        <v>27812</v>
      </c>
      <c r="B374" s="6">
        <f t="shared" si="23"/>
        <v>22</v>
      </c>
      <c r="C374" s="6">
        <f t="shared" si="24"/>
        <v>2</v>
      </c>
      <c r="D374" s="6">
        <f t="shared" si="25"/>
        <v>1976</v>
      </c>
      <c r="E374" s="56"/>
      <c r="G374" s="63"/>
    </row>
    <row r="375" spans="1:7" x14ac:dyDescent="0.25">
      <c r="A375" s="55">
        <v>27813</v>
      </c>
      <c r="B375" s="6">
        <f t="shared" si="23"/>
        <v>23</v>
      </c>
      <c r="C375" s="6">
        <f t="shared" si="24"/>
        <v>2</v>
      </c>
      <c r="D375" s="6">
        <f t="shared" si="25"/>
        <v>1976</v>
      </c>
      <c r="E375" s="56"/>
      <c r="G375" s="63"/>
    </row>
    <row r="376" spans="1:7" x14ac:dyDescent="0.25">
      <c r="A376" s="55">
        <v>27814</v>
      </c>
      <c r="B376" s="6">
        <f t="shared" si="23"/>
        <v>24</v>
      </c>
      <c r="C376" s="6">
        <f t="shared" si="24"/>
        <v>2</v>
      </c>
      <c r="D376" s="6">
        <f t="shared" si="25"/>
        <v>1976</v>
      </c>
      <c r="E376" s="56"/>
      <c r="G376" s="63"/>
    </row>
    <row r="377" spans="1:7" x14ac:dyDescent="0.25">
      <c r="A377" s="55">
        <v>27815</v>
      </c>
      <c r="B377" s="6">
        <f t="shared" si="23"/>
        <v>25</v>
      </c>
      <c r="C377" s="6">
        <f t="shared" si="24"/>
        <v>2</v>
      </c>
      <c r="D377" s="6">
        <f t="shared" si="25"/>
        <v>1976</v>
      </c>
      <c r="E377" s="56"/>
      <c r="G377" s="63"/>
    </row>
    <row r="378" spans="1:7" x14ac:dyDescent="0.25">
      <c r="A378" s="55">
        <v>27816</v>
      </c>
      <c r="B378" s="6">
        <f t="shared" si="23"/>
        <v>26</v>
      </c>
      <c r="C378" s="6">
        <f t="shared" si="24"/>
        <v>2</v>
      </c>
      <c r="D378" s="6">
        <f t="shared" si="25"/>
        <v>1976</v>
      </c>
      <c r="E378" s="56"/>
      <c r="G378" s="63"/>
    </row>
    <row r="379" spans="1:7" x14ac:dyDescent="0.25">
      <c r="A379" s="55">
        <v>27817</v>
      </c>
      <c r="B379" s="6">
        <f t="shared" si="23"/>
        <v>27</v>
      </c>
      <c r="C379" s="6">
        <f t="shared" si="24"/>
        <v>2</v>
      </c>
      <c r="D379" s="6">
        <f t="shared" si="25"/>
        <v>1976</v>
      </c>
      <c r="E379" s="56"/>
      <c r="G379" s="63"/>
    </row>
    <row r="380" spans="1:7" x14ac:dyDescent="0.25">
      <c r="A380" s="55">
        <v>27818</v>
      </c>
      <c r="B380" s="6">
        <f t="shared" si="23"/>
        <v>28</v>
      </c>
      <c r="C380" s="6">
        <f t="shared" si="24"/>
        <v>2</v>
      </c>
      <c r="D380" s="6">
        <f t="shared" si="25"/>
        <v>1976</v>
      </c>
      <c r="E380" s="56"/>
      <c r="G380" s="63"/>
    </row>
    <row r="381" spans="1:7" x14ac:dyDescent="0.25">
      <c r="A381" s="55">
        <v>27819</v>
      </c>
      <c r="B381" s="6">
        <f t="shared" si="23"/>
        <v>29</v>
      </c>
      <c r="C381" s="6">
        <f t="shared" si="24"/>
        <v>2</v>
      </c>
      <c r="D381" s="6">
        <f t="shared" si="25"/>
        <v>1976</v>
      </c>
      <c r="E381" s="56"/>
      <c r="G381" s="63"/>
    </row>
    <row r="382" spans="1:7" x14ac:dyDescent="0.25">
      <c r="A382" s="55">
        <v>27820</v>
      </c>
      <c r="B382" s="6">
        <f t="shared" si="23"/>
        <v>1</v>
      </c>
      <c r="C382" s="6">
        <f t="shared" si="24"/>
        <v>3</v>
      </c>
      <c r="D382" s="6">
        <f t="shared" si="25"/>
        <v>1976</v>
      </c>
      <c r="E382" s="56">
        <f t="shared" si="26"/>
        <v>0.18288000000000001</v>
      </c>
      <c r="G382" s="56">
        <v>0.6</v>
      </c>
    </row>
    <row r="383" spans="1:7" x14ac:dyDescent="0.25">
      <c r="A383" s="55">
        <v>27821</v>
      </c>
      <c r="B383" s="6">
        <f t="shared" si="23"/>
        <v>2</v>
      </c>
      <c r="C383" s="6">
        <f t="shared" si="24"/>
        <v>3</v>
      </c>
      <c r="D383" s="6">
        <f t="shared" si="25"/>
        <v>1976</v>
      </c>
      <c r="E383" s="56">
        <f t="shared" si="26"/>
        <v>0.18288000000000001</v>
      </c>
      <c r="G383" s="56">
        <v>0.6</v>
      </c>
    </row>
    <row r="384" spans="1:7" x14ac:dyDescent="0.25">
      <c r="A384" s="55">
        <v>27822</v>
      </c>
      <c r="B384" s="6">
        <f t="shared" si="23"/>
        <v>3</v>
      </c>
      <c r="C384" s="6">
        <f t="shared" si="24"/>
        <v>3</v>
      </c>
      <c r="D384" s="6">
        <f t="shared" si="25"/>
        <v>1976</v>
      </c>
      <c r="E384" s="56">
        <f t="shared" si="26"/>
        <v>0.18288000000000001</v>
      </c>
      <c r="G384" s="56">
        <v>0.6</v>
      </c>
    </row>
    <row r="385" spans="1:7" x14ac:dyDescent="0.25">
      <c r="A385" s="55">
        <v>27823</v>
      </c>
      <c r="B385" s="6">
        <f t="shared" si="23"/>
        <v>4</v>
      </c>
      <c r="C385" s="6">
        <f t="shared" si="24"/>
        <v>3</v>
      </c>
      <c r="D385" s="6">
        <f t="shared" si="25"/>
        <v>1976</v>
      </c>
      <c r="E385" s="56">
        <f t="shared" si="26"/>
        <v>0.18288000000000001</v>
      </c>
      <c r="G385" s="56">
        <v>0.6</v>
      </c>
    </row>
    <row r="386" spans="1:7" x14ac:dyDescent="0.25">
      <c r="A386" s="55">
        <v>27824</v>
      </c>
      <c r="B386" s="6">
        <f t="shared" si="23"/>
        <v>5</v>
      </c>
      <c r="C386" s="6">
        <f t="shared" si="24"/>
        <v>3</v>
      </c>
      <c r="D386" s="6">
        <f t="shared" si="25"/>
        <v>1976</v>
      </c>
      <c r="E386" s="56">
        <f t="shared" si="26"/>
        <v>0.18288000000000001</v>
      </c>
      <c r="G386" s="56">
        <v>0.6</v>
      </c>
    </row>
    <row r="387" spans="1:7" x14ac:dyDescent="0.25">
      <c r="A387" s="55">
        <v>27825</v>
      </c>
      <c r="B387" s="6">
        <f t="shared" si="23"/>
        <v>6</v>
      </c>
      <c r="C387" s="6">
        <f t="shared" si="24"/>
        <v>3</v>
      </c>
      <c r="D387" s="6">
        <f t="shared" si="25"/>
        <v>1976</v>
      </c>
      <c r="E387" s="56">
        <f t="shared" si="26"/>
        <v>0.19812000000000002</v>
      </c>
      <c r="G387" s="56">
        <v>0.65</v>
      </c>
    </row>
    <row r="388" spans="1:7" x14ac:dyDescent="0.25">
      <c r="A388" s="55">
        <v>27826</v>
      </c>
      <c r="B388" s="6">
        <f t="shared" si="23"/>
        <v>7</v>
      </c>
      <c r="C388" s="6">
        <f t="shared" si="24"/>
        <v>3</v>
      </c>
      <c r="D388" s="6">
        <f t="shared" si="25"/>
        <v>1976</v>
      </c>
      <c r="E388" s="56">
        <f t="shared" si="26"/>
        <v>0.19812000000000002</v>
      </c>
      <c r="G388" s="56">
        <v>0.65</v>
      </c>
    </row>
    <row r="389" spans="1:7" x14ac:dyDescent="0.25">
      <c r="A389" s="55">
        <v>27827</v>
      </c>
      <c r="B389" s="6">
        <f t="shared" si="23"/>
        <v>8</v>
      </c>
      <c r="C389" s="6">
        <f t="shared" si="24"/>
        <v>3</v>
      </c>
      <c r="D389" s="6">
        <f t="shared" si="25"/>
        <v>1976</v>
      </c>
      <c r="E389" s="56">
        <f t="shared" si="26"/>
        <v>0.19812000000000002</v>
      </c>
      <c r="G389" s="56">
        <v>0.65</v>
      </c>
    </row>
    <row r="390" spans="1:7" x14ac:dyDescent="0.25">
      <c r="A390" s="55">
        <v>27828</v>
      </c>
      <c r="B390" s="6">
        <f t="shared" si="23"/>
        <v>9</v>
      </c>
      <c r="C390" s="6">
        <f t="shared" si="24"/>
        <v>3</v>
      </c>
      <c r="D390" s="6">
        <f t="shared" si="25"/>
        <v>1976</v>
      </c>
      <c r="E390" s="56">
        <f t="shared" si="26"/>
        <v>0.19812000000000002</v>
      </c>
      <c r="G390" s="56">
        <v>0.65</v>
      </c>
    </row>
    <row r="391" spans="1:7" x14ac:dyDescent="0.25">
      <c r="A391" s="55">
        <v>27829</v>
      </c>
      <c r="B391" s="6">
        <f t="shared" si="23"/>
        <v>10</v>
      </c>
      <c r="C391" s="6">
        <f t="shared" si="24"/>
        <v>3</v>
      </c>
      <c r="D391" s="6">
        <f t="shared" si="25"/>
        <v>1976</v>
      </c>
      <c r="E391" s="56">
        <f t="shared" si="26"/>
        <v>0.19812000000000002</v>
      </c>
      <c r="G391" s="56">
        <v>0.65</v>
      </c>
    </row>
    <row r="392" spans="1:7" x14ac:dyDescent="0.25">
      <c r="A392" s="55">
        <v>27830</v>
      </c>
      <c r="B392" s="6">
        <f t="shared" si="23"/>
        <v>11</v>
      </c>
      <c r="C392" s="6">
        <f t="shared" si="24"/>
        <v>3</v>
      </c>
      <c r="D392" s="6">
        <f t="shared" si="25"/>
        <v>1976</v>
      </c>
      <c r="E392" s="56">
        <f t="shared" si="26"/>
        <v>0.19812000000000002</v>
      </c>
      <c r="G392" s="56">
        <v>0.65</v>
      </c>
    </row>
    <row r="393" spans="1:7" x14ac:dyDescent="0.25">
      <c r="A393" s="55">
        <v>27831</v>
      </c>
      <c r="B393" s="6">
        <f t="shared" si="23"/>
        <v>12</v>
      </c>
      <c r="C393" s="6">
        <f t="shared" si="24"/>
        <v>3</v>
      </c>
      <c r="D393" s="6">
        <f t="shared" si="25"/>
        <v>1976</v>
      </c>
      <c r="E393" s="56">
        <f t="shared" si="26"/>
        <v>0.21335999999999999</v>
      </c>
      <c r="G393" s="56">
        <v>0.7</v>
      </c>
    </row>
    <row r="394" spans="1:7" x14ac:dyDescent="0.25">
      <c r="A394" s="55">
        <v>27832</v>
      </c>
      <c r="B394" s="6">
        <f t="shared" si="23"/>
        <v>13</v>
      </c>
      <c r="C394" s="6">
        <f t="shared" si="24"/>
        <v>3</v>
      </c>
      <c r="D394" s="6">
        <f t="shared" si="25"/>
        <v>1976</v>
      </c>
      <c r="E394" s="56">
        <f t="shared" si="26"/>
        <v>0.21335999999999999</v>
      </c>
      <c r="G394" s="56">
        <v>0.7</v>
      </c>
    </row>
    <row r="395" spans="1:7" x14ac:dyDescent="0.25">
      <c r="A395" s="55">
        <v>27833</v>
      </c>
      <c r="B395" s="6">
        <f t="shared" si="23"/>
        <v>14</v>
      </c>
      <c r="C395" s="6">
        <f t="shared" si="24"/>
        <v>3</v>
      </c>
      <c r="D395" s="6">
        <f t="shared" si="25"/>
        <v>1976</v>
      </c>
      <c r="E395" s="56">
        <f t="shared" si="26"/>
        <v>0.21335999999999999</v>
      </c>
      <c r="G395" s="56">
        <v>0.7</v>
      </c>
    </row>
    <row r="396" spans="1:7" x14ac:dyDescent="0.25">
      <c r="A396" s="55">
        <v>27834</v>
      </c>
      <c r="B396" s="6">
        <f t="shared" si="23"/>
        <v>15</v>
      </c>
      <c r="C396" s="6">
        <f t="shared" si="24"/>
        <v>3</v>
      </c>
      <c r="D396" s="6">
        <f t="shared" si="25"/>
        <v>1976</v>
      </c>
      <c r="E396" s="56">
        <f t="shared" si="26"/>
        <v>0.21335999999999999</v>
      </c>
      <c r="G396" s="56">
        <v>0.7</v>
      </c>
    </row>
    <row r="397" spans="1:7" x14ac:dyDescent="0.25">
      <c r="A397" s="55">
        <v>27835</v>
      </c>
      <c r="B397" s="6">
        <f t="shared" ref="B397:B412" si="27">+DAY(A397)</f>
        <v>16</v>
      </c>
      <c r="C397" s="6">
        <f t="shared" ref="C397:C412" si="28">+MONTH(A397)</f>
        <v>3</v>
      </c>
      <c r="D397" s="6">
        <f t="shared" ref="D397:D412" si="29">+YEAR(A397)</f>
        <v>1976</v>
      </c>
      <c r="E397" s="56">
        <f t="shared" ref="E397:E412" si="30">+G397*0.3048</f>
        <v>0.21335999999999999</v>
      </c>
      <c r="G397" s="56">
        <v>0.7</v>
      </c>
    </row>
    <row r="398" spans="1:7" x14ac:dyDescent="0.25">
      <c r="A398" s="55">
        <v>27836</v>
      </c>
      <c r="B398" s="6">
        <f t="shared" si="27"/>
        <v>17</v>
      </c>
      <c r="C398" s="6">
        <f t="shared" si="28"/>
        <v>3</v>
      </c>
      <c r="D398" s="6">
        <f t="shared" si="29"/>
        <v>1976</v>
      </c>
      <c r="E398" s="56">
        <f t="shared" si="30"/>
        <v>0.19812000000000002</v>
      </c>
      <c r="G398" s="56">
        <v>0.65</v>
      </c>
    </row>
    <row r="399" spans="1:7" x14ac:dyDescent="0.25">
      <c r="A399" s="55">
        <v>27837</v>
      </c>
      <c r="B399" s="6">
        <f t="shared" si="27"/>
        <v>18</v>
      </c>
      <c r="C399" s="6">
        <f t="shared" si="28"/>
        <v>3</v>
      </c>
      <c r="D399" s="6">
        <f t="shared" si="29"/>
        <v>1976</v>
      </c>
      <c r="E399" s="56">
        <f t="shared" si="30"/>
        <v>0.19812000000000002</v>
      </c>
      <c r="G399" s="56">
        <v>0.65</v>
      </c>
    </row>
    <row r="400" spans="1:7" x14ac:dyDescent="0.25">
      <c r="A400" s="55">
        <v>27838</v>
      </c>
      <c r="B400" s="6">
        <f t="shared" si="27"/>
        <v>19</v>
      </c>
      <c r="C400" s="6">
        <f t="shared" si="28"/>
        <v>3</v>
      </c>
      <c r="D400" s="6">
        <f t="shared" si="29"/>
        <v>1976</v>
      </c>
      <c r="E400" s="56">
        <f t="shared" si="30"/>
        <v>0.19812000000000002</v>
      </c>
      <c r="G400" s="56">
        <v>0.65</v>
      </c>
    </row>
    <row r="401" spans="1:7" x14ac:dyDescent="0.25">
      <c r="A401" s="55">
        <v>27839</v>
      </c>
      <c r="B401" s="6">
        <f t="shared" si="27"/>
        <v>20</v>
      </c>
      <c r="C401" s="6">
        <f t="shared" si="28"/>
        <v>3</v>
      </c>
      <c r="D401" s="6">
        <f t="shared" si="29"/>
        <v>1976</v>
      </c>
      <c r="E401" s="56">
        <f t="shared" si="30"/>
        <v>0.19812000000000002</v>
      </c>
      <c r="G401" s="56">
        <v>0.65</v>
      </c>
    </row>
    <row r="402" spans="1:7" x14ac:dyDescent="0.25">
      <c r="A402" s="55">
        <v>27840</v>
      </c>
      <c r="B402" s="6">
        <f t="shared" si="27"/>
        <v>21</v>
      </c>
      <c r="C402" s="6">
        <f t="shared" si="28"/>
        <v>3</v>
      </c>
      <c r="D402" s="6">
        <f t="shared" si="29"/>
        <v>1976</v>
      </c>
      <c r="E402" s="56">
        <f t="shared" si="30"/>
        <v>0.19812000000000002</v>
      </c>
      <c r="G402" s="56">
        <v>0.65</v>
      </c>
    </row>
    <row r="403" spans="1:7" x14ac:dyDescent="0.25">
      <c r="A403" s="55">
        <v>27841</v>
      </c>
      <c r="B403" s="6">
        <f t="shared" si="27"/>
        <v>22</v>
      </c>
      <c r="C403" s="6">
        <f t="shared" si="28"/>
        <v>3</v>
      </c>
      <c r="D403" s="6">
        <f t="shared" si="29"/>
        <v>1976</v>
      </c>
      <c r="E403" s="56">
        <f t="shared" si="30"/>
        <v>0.18288000000000001</v>
      </c>
      <c r="G403" s="56">
        <v>0.6</v>
      </c>
    </row>
    <row r="404" spans="1:7" x14ac:dyDescent="0.25">
      <c r="A404" s="55">
        <v>27842</v>
      </c>
      <c r="B404" s="6">
        <f t="shared" si="27"/>
        <v>23</v>
      </c>
      <c r="C404" s="6">
        <f t="shared" si="28"/>
        <v>3</v>
      </c>
      <c r="D404" s="6">
        <f t="shared" si="29"/>
        <v>1976</v>
      </c>
      <c r="E404" s="56">
        <f t="shared" si="30"/>
        <v>0.18288000000000001</v>
      </c>
      <c r="G404" s="56">
        <v>0.6</v>
      </c>
    </row>
    <row r="405" spans="1:7" x14ac:dyDescent="0.25">
      <c r="A405" s="55">
        <v>27843</v>
      </c>
      <c r="B405" s="6">
        <f t="shared" si="27"/>
        <v>24</v>
      </c>
      <c r="C405" s="6">
        <f t="shared" si="28"/>
        <v>3</v>
      </c>
      <c r="D405" s="6">
        <f t="shared" si="29"/>
        <v>1976</v>
      </c>
      <c r="E405" s="56">
        <f t="shared" si="30"/>
        <v>0.18288000000000001</v>
      </c>
      <c r="G405" s="56">
        <v>0.6</v>
      </c>
    </row>
    <row r="406" spans="1:7" x14ac:dyDescent="0.25">
      <c r="A406" s="55">
        <v>27844</v>
      </c>
      <c r="B406" s="6">
        <f t="shared" si="27"/>
        <v>25</v>
      </c>
      <c r="C406" s="6">
        <f t="shared" si="28"/>
        <v>3</v>
      </c>
      <c r="D406" s="6">
        <f t="shared" si="29"/>
        <v>1976</v>
      </c>
      <c r="E406" s="56">
        <f t="shared" si="30"/>
        <v>0.18288000000000001</v>
      </c>
      <c r="G406" s="56">
        <v>0.6</v>
      </c>
    </row>
    <row r="407" spans="1:7" x14ac:dyDescent="0.25">
      <c r="A407" s="55">
        <v>27845</v>
      </c>
      <c r="B407" s="6">
        <f t="shared" si="27"/>
        <v>26</v>
      </c>
      <c r="C407" s="6">
        <f t="shared" si="28"/>
        <v>3</v>
      </c>
      <c r="D407" s="6">
        <f t="shared" si="29"/>
        <v>1976</v>
      </c>
      <c r="E407" s="56">
        <f t="shared" si="30"/>
        <v>0.18288000000000001</v>
      </c>
      <c r="G407" s="56">
        <v>0.6</v>
      </c>
    </row>
    <row r="408" spans="1:7" x14ac:dyDescent="0.25">
      <c r="A408" s="55">
        <v>27846</v>
      </c>
      <c r="B408" s="6">
        <f t="shared" si="27"/>
        <v>27</v>
      </c>
      <c r="C408" s="6">
        <f t="shared" si="28"/>
        <v>3</v>
      </c>
      <c r="D408" s="6">
        <f t="shared" si="29"/>
        <v>1976</v>
      </c>
      <c r="E408" s="56">
        <f t="shared" si="30"/>
        <v>0.19812000000000002</v>
      </c>
      <c r="G408" s="56">
        <v>0.65</v>
      </c>
    </row>
    <row r="409" spans="1:7" x14ac:dyDescent="0.25">
      <c r="A409" s="55">
        <v>27847</v>
      </c>
      <c r="B409" s="6">
        <f t="shared" si="27"/>
        <v>28</v>
      </c>
      <c r="C409" s="6">
        <f t="shared" si="28"/>
        <v>3</v>
      </c>
      <c r="D409" s="6">
        <f t="shared" si="29"/>
        <v>1976</v>
      </c>
      <c r="E409" s="56">
        <f t="shared" si="30"/>
        <v>0.19812000000000002</v>
      </c>
      <c r="G409" s="56">
        <v>0.65</v>
      </c>
    </row>
    <row r="410" spans="1:7" x14ac:dyDescent="0.25">
      <c r="A410" s="55">
        <v>27848</v>
      </c>
      <c r="B410" s="6">
        <f t="shared" si="27"/>
        <v>29</v>
      </c>
      <c r="C410" s="6">
        <f t="shared" si="28"/>
        <v>3</v>
      </c>
      <c r="D410" s="6">
        <f t="shared" si="29"/>
        <v>1976</v>
      </c>
      <c r="E410" s="56">
        <f t="shared" si="30"/>
        <v>0.21335999999999999</v>
      </c>
      <c r="G410" s="56">
        <v>0.7</v>
      </c>
    </row>
    <row r="411" spans="1:7" x14ac:dyDescent="0.25">
      <c r="A411" s="55">
        <v>27849</v>
      </c>
      <c r="B411" s="6">
        <f t="shared" si="27"/>
        <v>30</v>
      </c>
      <c r="C411" s="6">
        <f t="shared" si="28"/>
        <v>3</v>
      </c>
      <c r="D411" s="6">
        <f t="shared" si="29"/>
        <v>1976</v>
      </c>
      <c r="E411" s="56">
        <f t="shared" si="30"/>
        <v>0.21335999999999999</v>
      </c>
      <c r="G411" s="56">
        <v>0.7</v>
      </c>
    </row>
    <row r="412" spans="1:7" x14ac:dyDescent="0.25">
      <c r="A412" s="55">
        <v>27850</v>
      </c>
      <c r="B412" s="6">
        <f t="shared" si="27"/>
        <v>31</v>
      </c>
      <c r="C412" s="6">
        <f t="shared" si="28"/>
        <v>3</v>
      </c>
      <c r="D412" s="6">
        <f t="shared" si="29"/>
        <v>1976</v>
      </c>
      <c r="E412" s="56">
        <f t="shared" si="30"/>
        <v>0.21335999999999999</v>
      </c>
      <c r="G412" s="56">
        <v>0.7</v>
      </c>
    </row>
  </sheetData>
  <mergeCells count="4">
    <mergeCell ref="A1:E1"/>
    <mergeCell ref="A2:E2"/>
    <mergeCell ref="A9:E9"/>
    <mergeCell ref="A10:E10"/>
  </mergeCells>
  <pageMargins left="0.7" right="0.7" top="0.75" bottom="0.75" header="0.3" footer="0.3"/>
  <pageSetup paperSize="9" orientation="portrait" r:id="rId1"/>
  <rowBreaks count="1" manualBreakCount="1">
    <brk id="44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2:AD37"/>
  <sheetViews>
    <sheetView workbookViewId="0"/>
  </sheetViews>
  <sheetFormatPr defaultRowHeight="15" x14ac:dyDescent="0.25"/>
  <cols>
    <col min="1" max="1" width="25.85546875" customWidth="1"/>
    <col min="2" max="2" width="16.28515625" customWidth="1"/>
    <col min="3" max="8" width="4.5703125" customWidth="1"/>
    <col min="9" max="10" width="3" customWidth="1"/>
    <col min="11" max="11" width="9.85546875" style="54" customWidth="1"/>
    <col min="12" max="12" width="6.85546875" customWidth="1"/>
    <col min="13" max="13" width="2" customWidth="1"/>
    <col min="14" max="14" width="4.5703125" customWidth="1"/>
    <col min="15" max="15" width="9.85546875" style="54" customWidth="1"/>
    <col min="16" max="16" width="11.28515625" customWidth="1"/>
    <col min="17" max="23" width="23.7109375" customWidth="1"/>
    <col min="24" max="24" width="9.85546875" customWidth="1"/>
    <col min="25" max="27" width="6.85546875" customWidth="1"/>
    <col min="28" max="28" width="9.85546875" customWidth="1"/>
    <col min="29" max="29" width="15.85546875" customWidth="1"/>
    <col min="30" max="30" width="28.7109375" customWidth="1"/>
    <col min="31" max="32" width="5" customWidth="1"/>
    <col min="33" max="34" width="6" customWidth="1"/>
    <col min="35" max="36" width="7" customWidth="1"/>
    <col min="37" max="37" width="9.85546875" customWidth="1"/>
    <col min="38" max="38" width="6.85546875" customWidth="1"/>
    <col min="39" max="41" width="6" customWidth="1"/>
    <col min="42" max="42" width="5" customWidth="1"/>
    <col min="43" max="44" width="7" customWidth="1"/>
    <col min="45" max="47" width="5" customWidth="1"/>
    <col min="48" max="49" width="7" customWidth="1"/>
    <col min="50" max="50" width="9.85546875" customWidth="1"/>
    <col min="51" max="51" width="6.85546875" customWidth="1"/>
    <col min="52" max="55" width="6" customWidth="1"/>
    <col min="56" max="57" width="7" customWidth="1"/>
    <col min="58" max="59" width="5" customWidth="1"/>
    <col min="60" max="60" width="6" customWidth="1"/>
    <col min="61" max="62" width="7" customWidth="1"/>
    <col min="63" max="63" width="9.85546875" customWidth="1"/>
    <col min="64" max="64" width="6.85546875" customWidth="1"/>
    <col min="65" max="65" width="5" customWidth="1"/>
    <col min="66" max="68" width="6" customWidth="1"/>
    <col min="69" max="70" width="7" customWidth="1"/>
    <col min="71" max="71" width="5" customWidth="1"/>
    <col min="72" max="73" width="6" customWidth="1"/>
    <col min="74" max="74" width="7" customWidth="1"/>
    <col min="75" max="75" width="5" customWidth="1"/>
    <col min="76" max="76" width="9.85546875" customWidth="1"/>
    <col min="77" max="77" width="6.85546875" customWidth="1"/>
    <col min="78" max="78" width="5" customWidth="1"/>
    <col min="79" max="79" width="6" customWidth="1"/>
    <col min="80" max="80" width="9.85546875" customWidth="1"/>
    <col min="81" max="81" width="11.28515625" customWidth="1"/>
    <col min="82" max="87" width="18.140625" bestFit="1" customWidth="1"/>
    <col min="88" max="88" width="9.85546875" bestFit="1" customWidth="1"/>
    <col min="89" max="100" width="7" customWidth="1"/>
    <col min="101" max="101" width="9.85546875" bestFit="1" customWidth="1"/>
    <col min="102" max="113" width="7" customWidth="1"/>
    <col min="114" max="114" width="9.85546875" bestFit="1" customWidth="1"/>
    <col min="115" max="126" width="7" customWidth="1"/>
    <col min="127" max="127" width="9.85546875" bestFit="1" customWidth="1"/>
    <col min="128" max="139" width="7" customWidth="1"/>
    <col min="140" max="140" width="9.85546875" bestFit="1" customWidth="1"/>
    <col min="141" max="152" width="7" customWidth="1"/>
    <col min="153" max="153" width="9.85546875" bestFit="1" customWidth="1"/>
    <col min="154" max="156" width="6.85546875" customWidth="1"/>
    <col min="157" max="157" width="9.85546875" bestFit="1" customWidth="1"/>
    <col min="158" max="158" width="15.85546875" bestFit="1" customWidth="1"/>
    <col min="159" max="159" width="23.140625" bestFit="1" customWidth="1"/>
  </cols>
  <sheetData>
    <row r="2" spans="1:30" x14ac:dyDescent="0.25">
      <c r="A2" s="4" t="s">
        <v>41</v>
      </c>
      <c r="B2" s="4" t="s">
        <v>5</v>
      </c>
      <c r="K2"/>
      <c r="O2"/>
    </row>
    <row r="3" spans="1:30" x14ac:dyDescent="0.25">
      <c r="B3" s="63">
        <v>1975</v>
      </c>
      <c r="K3" s="63" t="s">
        <v>44</v>
      </c>
      <c r="L3" s="63">
        <v>1976</v>
      </c>
      <c r="O3" s="63" t="s">
        <v>45</v>
      </c>
      <c r="P3" s="63" t="s">
        <v>6</v>
      </c>
    </row>
    <row r="4" spans="1:30" s="3" customFormat="1" x14ac:dyDescent="0.25">
      <c r="A4" s="4" t="s">
        <v>7</v>
      </c>
      <c r="B4" s="63">
        <v>4</v>
      </c>
      <c r="C4" s="63">
        <v>5</v>
      </c>
      <c r="D4" s="63">
        <v>6</v>
      </c>
      <c r="E4" s="63">
        <v>7</v>
      </c>
      <c r="F4" s="63">
        <v>8</v>
      </c>
      <c r="G4" s="63">
        <v>9</v>
      </c>
      <c r="H4" s="63">
        <v>10</v>
      </c>
      <c r="I4" s="63">
        <v>11</v>
      </c>
      <c r="J4" s="63">
        <v>12</v>
      </c>
      <c r="K4"/>
      <c r="L4" s="63">
        <v>1</v>
      </c>
      <c r="M4" s="63">
        <v>2</v>
      </c>
      <c r="N4" s="63">
        <v>3</v>
      </c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</row>
    <row r="5" spans="1:30" x14ac:dyDescent="0.25">
      <c r="A5" s="5">
        <v>1</v>
      </c>
      <c r="B5" s="64">
        <v>0.21335999999999999</v>
      </c>
      <c r="C5" s="64">
        <v>0.22860000000000003</v>
      </c>
      <c r="D5" s="64">
        <v>0.24384000000000003</v>
      </c>
      <c r="E5" s="64">
        <v>0.28955999999999998</v>
      </c>
      <c r="F5" s="64">
        <v>0.39624000000000004</v>
      </c>
      <c r="G5" s="64">
        <v>0.45720000000000005</v>
      </c>
      <c r="H5" s="64">
        <v>0.68580000000000008</v>
      </c>
      <c r="I5" s="64"/>
      <c r="J5" s="64"/>
      <c r="K5" s="64">
        <v>0.35922857142857145</v>
      </c>
      <c r="L5" s="64">
        <v>0.42671999999999999</v>
      </c>
      <c r="M5" s="64"/>
      <c r="N5" s="64">
        <v>0.18288000000000001</v>
      </c>
      <c r="O5" s="64">
        <v>0.30480000000000002</v>
      </c>
      <c r="P5" s="64">
        <v>0.34713333333333335</v>
      </c>
    </row>
    <row r="6" spans="1:30" x14ac:dyDescent="0.25">
      <c r="A6" s="5">
        <v>2</v>
      </c>
      <c r="B6" s="64">
        <v>0.22860000000000003</v>
      </c>
      <c r="C6" s="64">
        <v>0.22860000000000003</v>
      </c>
      <c r="D6" s="64">
        <v>0.24384000000000003</v>
      </c>
      <c r="E6" s="64">
        <v>0.28955999999999998</v>
      </c>
      <c r="F6" s="64">
        <v>0.41148000000000007</v>
      </c>
      <c r="G6" s="64">
        <v>0.45720000000000005</v>
      </c>
      <c r="H6" s="64">
        <v>0.68580000000000008</v>
      </c>
      <c r="I6" s="64"/>
      <c r="J6" s="64"/>
      <c r="K6" s="64">
        <v>0.36358285714285721</v>
      </c>
      <c r="L6" s="64">
        <v>0.42671999999999999</v>
      </c>
      <c r="M6" s="64"/>
      <c r="N6" s="64">
        <v>0.18288000000000001</v>
      </c>
      <c r="O6" s="64">
        <v>0.30480000000000002</v>
      </c>
      <c r="P6" s="64">
        <v>0.35052000000000005</v>
      </c>
    </row>
    <row r="7" spans="1:30" x14ac:dyDescent="0.25">
      <c r="A7" s="5">
        <v>3</v>
      </c>
      <c r="B7" s="64">
        <v>0.24384000000000003</v>
      </c>
      <c r="C7" s="64">
        <v>0.22860000000000003</v>
      </c>
      <c r="D7" s="64">
        <v>0.24384000000000003</v>
      </c>
      <c r="E7" s="64">
        <v>0.28955999999999998</v>
      </c>
      <c r="F7" s="64">
        <v>0.42671999999999999</v>
      </c>
      <c r="G7" s="64">
        <v>0.45720000000000005</v>
      </c>
      <c r="H7" s="64">
        <v>0.70104</v>
      </c>
      <c r="I7" s="64"/>
      <c r="J7" s="64"/>
      <c r="K7" s="64">
        <v>0.37011428571428573</v>
      </c>
      <c r="L7" s="64">
        <v>0.41148000000000007</v>
      </c>
      <c r="M7" s="64"/>
      <c r="N7" s="64">
        <v>0.18288000000000001</v>
      </c>
      <c r="O7" s="64">
        <v>0.29718000000000006</v>
      </c>
      <c r="P7" s="64">
        <v>0.3539066666666667</v>
      </c>
    </row>
    <row r="8" spans="1:30" x14ac:dyDescent="0.25">
      <c r="A8" s="5">
        <v>4</v>
      </c>
      <c r="B8" s="64">
        <v>0.24384000000000003</v>
      </c>
      <c r="C8" s="64">
        <v>0.21335999999999999</v>
      </c>
      <c r="D8" s="64">
        <v>0.24384000000000003</v>
      </c>
      <c r="E8" s="64">
        <v>0.30480000000000002</v>
      </c>
      <c r="F8" s="64">
        <v>0.42671999999999999</v>
      </c>
      <c r="G8" s="64">
        <v>0.45720000000000005</v>
      </c>
      <c r="H8" s="64">
        <v>0.70104</v>
      </c>
      <c r="I8" s="64"/>
      <c r="J8" s="64"/>
      <c r="K8" s="64">
        <v>0.37011428571428573</v>
      </c>
      <c r="L8" s="64">
        <v>0.41148000000000007</v>
      </c>
      <c r="M8" s="64"/>
      <c r="N8" s="64">
        <v>0.18288000000000001</v>
      </c>
      <c r="O8" s="64">
        <v>0.29718000000000006</v>
      </c>
      <c r="P8" s="64">
        <v>0.3539066666666667</v>
      </c>
    </row>
    <row r="9" spans="1:30" x14ac:dyDescent="0.25">
      <c r="A9" s="5">
        <v>5</v>
      </c>
      <c r="B9" s="64">
        <v>0.24384000000000003</v>
      </c>
      <c r="C9" s="64">
        <v>0.21335999999999999</v>
      </c>
      <c r="D9" s="64">
        <v>0.24384000000000003</v>
      </c>
      <c r="E9" s="64">
        <v>0.32004000000000005</v>
      </c>
      <c r="F9" s="64">
        <v>0.42671999999999999</v>
      </c>
      <c r="G9" s="64">
        <v>0.54864000000000002</v>
      </c>
      <c r="H9" s="64">
        <v>0.68580000000000008</v>
      </c>
      <c r="I9" s="64"/>
      <c r="J9" s="64"/>
      <c r="K9" s="64">
        <v>0.38317714285714288</v>
      </c>
      <c r="L9" s="64">
        <v>0.39624000000000004</v>
      </c>
      <c r="M9" s="64"/>
      <c r="N9" s="64">
        <v>0.18288000000000001</v>
      </c>
      <c r="O9" s="64">
        <v>0.28956000000000004</v>
      </c>
      <c r="P9" s="64">
        <v>0.36237333333333338</v>
      </c>
    </row>
    <row r="10" spans="1:30" x14ac:dyDescent="0.25">
      <c r="A10" s="5">
        <v>6</v>
      </c>
      <c r="B10" s="64">
        <v>0.22860000000000003</v>
      </c>
      <c r="C10" s="64">
        <v>0.21335999999999999</v>
      </c>
      <c r="D10" s="64">
        <v>0.24384000000000003</v>
      </c>
      <c r="E10" s="64">
        <v>0.30480000000000002</v>
      </c>
      <c r="F10" s="64">
        <v>0.42671999999999999</v>
      </c>
      <c r="G10" s="64">
        <v>0.54864000000000002</v>
      </c>
      <c r="H10" s="64">
        <v>0.68580000000000008</v>
      </c>
      <c r="I10" s="64"/>
      <c r="J10" s="64"/>
      <c r="K10" s="64">
        <v>0.37882285714285718</v>
      </c>
      <c r="L10" s="64">
        <v>0.38100000000000001</v>
      </c>
      <c r="M10" s="64"/>
      <c r="N10" s="64">
        <v>0.19812000000000002</v>
      </c>
      <c r="O10" s="64">
        <v>0.28956000000000004</v>
      </c>
      <c r="P10" s="64">
        <v>0.35898666666666673</v>
      </c>
    </row>
    <row r="11" spans="1:30" x14ac:dyDescent="0.25">
      <c r="A11" s="5">
        <v>7</v>
      </c>
      <c r="B11" s="64">
        <v>0.22860000000000003</v>
      </c>
      <c r="C11" s="64">
        <v>0.21335999999999999</v>
      </c>
      <c r="D11" s="64">
        <v>0.24384000000000003</v>
      </c>
      <c r="E11" s="64">
        <v>0.30480000000000002</v>
      </c>
      <c r="F11" s="64">
        <v>0.42671999999999999</v>
      </c>
      <c r="G11" s="64">
        <v>0.57911999999999997</v>
      </c>
      <c r="H11" s="64">
        <v>0.70104</v>
      </c>
      <c r="I11" s="64"/>
      <c r="J11" s="64"/>
      <c r="K11" s="64">
        <v>0.3853542857142857</v>
      </c>
      <c r="L11" s="64">
        <v>0.38100000000000001</v>
      </c>
      <c r="M11" s="64"/>
      <c r="N11" s="64">
        <v>0.19812000000000002</v>
      </c>
      <c r="O11" s="64">
        <v>0.28956000000000004</v>
      </c>
      <c r="P11" s="64">
        <v>0.36406666666666665</v>
      </c>
    </row>
    <row r="12" spans="1:30" x14ac:dyDescent="0.25">
      <c r="A12" s="5">
        <v>8</v>
      </c>
      <c r="B12" s="64">
        <v>0.21335999999999999</v>
      </c>
      <c r="C12" s="64">
        <v>0.22860000000000003</v>
      </c>
      <c r="D12" s="64">
        <v>0.24384000000000003</v>
      </c>
      <c r="E12" s="64">
        <v>0.28955999999999998</v>
      </c>
      <c r="F12" s="64">
        <v>0.45720000000000005</v>
      </c>
      <c r="G12" s="64">
        <v>0.57911999999999997</v>
      </c>
      <c r="H12" s="64">
        <v>0.74676000000000009</v>
      </c>
      <c r="I12" s="64"/>
      <c r="J12" s="64"/>
      <c r="K12" s="64">
        <v>0.39406285714285716</v>
      </c>
      <c r="L12" s="64">
        <v>0.36576000000000003</v>
      </c>
      <c r="M12" s="64"/>
      <c r="N12" s="64">
        <v>0.19812000000000002</v>
      </c>
      <c r="O12" s="64">
        <v>0.28194000000000002</v>
      </c>
      <c r="P12" s="64">
        <v>0.36914666666666668</v>
      </c>
    </row>
    <row r="13" spans="1:30" x14ac:dyDescent="0.25">
      <c r="A13" s="5">
        <v>9</v>
      </c>
      <c r="B13" s="64">
        <v>0.21335999999999999</v>
      </c>
      <c r="C13" s="64">
        <v>0.22860000000000003</v>
      </c>
      <c r="D13" s="64">
        <v>0.25908000000000003</v>
      </c>
      <c r="E13" s="64">
        <v>0.28955999999999998</v>
      </c>
      <c r="F13" s="64">
        <v>0.45720000000000005</v>
      </c>
      <c r="G13" s="64">
        <v>0.60960000000000003</v>
      </c>
      <c r="H13" s="64">
        <v>0.74676000000000009</v>
      </c>
      <c r="I13" s="64"/>
      <c r="J13" s="64"/>
      <c r="K13" s="64">
        <v>0.40059428571428579</v>
      </c>
      <c r="L13" s="64">
        <v>0.36576000000000003</v>
      </c>
      <c r="M13" s="64"/>
      <c r="N13" s="64">
        <v>0.19812000000000002</v>
      </c>
      <c r="O13" s="64">
        <v>0.28194000000000002</v>
      </c>
      <c r="P13" s="64">
        <v>0.37422666666666671</v>
      </c>
    </row>
    <row r="14" spans="1:30" x14ac:dyDescent="0.25">
      <c r="A14" s="5">
        <v>10</v>
      </c>
      <c r="B14" s="64">
        <v>0.22860000000000003</v>
      </c>
      <c r="C14" s="64">
        <v>0.22860000000000003</v>
      </c>
      <c r="D14" s="64">
        <v>0.25908000000000003</v>
      </c>
      <c r="E14" s="64">
        <v>0.30480000000000002</v>
      </c>
      <c r="F14" s="64">
        <v>0.48768000000000006</v>
      </c>
      <c r="G14" s="64">
        <v>0.64008000000000009</v>
      </c>
      <c r="H14" s="64">
        <v>0.73152000000000006</v>
      </c>
      <c r="I14" s="64"/>
      <c r="J14" s="64"/>
      <c r="K14" s="64">
        <v>0.41148000000000007</v>
      </c>
      <c r="L14" s="64">
        <v>0.35052</v>
      </c>
      <c r="M14" s="64"/>
      <c r="N14" s="64">
        <v>0.19812000000000002</v>
      </c>
      <c r="O14" s="64">
        <v>0.27432000000000001</v>
      </c>
      <c r="P14" s="64">
        <v>0.38100000000000001</v>
      </c>
    </row>
    <row r="15" spans="1:30" x14ac:dyDescent="0.25">
      <c r="A15" s="5">
        <v>11</v>
      </c>
      <c r="B15" s="64">
        <v>0.22860000000000003</v>
      </c>
      <c r="C15" s="64">
        <v>0.24384000000000003</v>
      </c>
      <c r="D15" s="64">
        <v>0.25908000000000003</v>
      </c>
      <c r="E15" s="64">
        <v>0.30480000000000002</v>
      </c>
      <c r="F15" s="64">
        <v>0.48768000000000006</v>
      </c>
      <c r="G15" s="64">
        <v>0.64008000000000009</v>
      </c>
      <c r="H15" s="64">
        <v>0.73152000000000006</v>
      </c>
      <c r="I15" s="64"/>
      <c r="J15" s="64"/>
      <c r="K15" s="64">
        <v>0.41365714285714289</v>
      </c>
      <c r="L15" s="64">
        <v>0.30480000000000002</v>
      </c>
      <c r="M15" s="64"/>
      <c r="N15" s="64">
        <v>0.19812000000000002</v>
      </c>
      <c r="O15" s="64">
        <v>0.25146000000000002</v>
      </c>
      <c r="P15" s="64">
        <v>0.37761333333333336</v>
      </c>
    </row>
    <row r="16" spans="1:30" x14ac:dyDescent="0.25">
      <c r="A16" s="5">
        <v>12</v>
      </c>
      <c r="B16" s="64">
        <v>0.24384000000000003</v>
      </c>
      <c r="C16" s="64">
        <v>0.24384000000000003</v>
      </c>
      <c r="D16" s="64">
        <v>0.25908000000000003</v>
      </c>
      <c r="E16" s="64">
        <v>0.32004000000000005</v>
      </c>
      <c r="F16" s="64">
        <v>0.51816000000000006</v>
      </c>
      <c r="G16" s="64">
        <v>0.73152000000000006</v>
      </c>
      <c r="H16" s="64">
        <v>0.71628000000000003</v>
      </c>
      <c r="I16" s="64"/>
      <c r="J16" s="64"/>
      <c r="K16" s="64">
        <v>0.43325142857142868</v>
      </c>
      <c r="L16" s="64">
        <v>0.28955999999999998</v>
      </c>
      <c r="M16" s="64"/>
      <c r="N16" s="64">
        <v>0.21335999999999999</v>
      </c>
      <c r="O16" s="64">
        <v>0.25146000000000002</v>
      </c>
      <c r="P16" s="64">
        <v>0.39285333333333333</v>
      </c>
    </row>
    <row r="17" spans="1:16" x14ac:dyDescent="0.25">
      <c r="A17" s="5">
        <v>13</v>
      </c>
      <c r="B17" s="64">
        <v>0.24384000000000003</v>
      </c>
      <c r="C17" s="64">
        <v>0.24384000000000003</v>
      </c>
      <c r="D17" s="64">
        <v>0.27432000000000001</v>
      </c>
      <c r="E17" s="64">
        <v>0.33528000000000002</v>
      </c>
      <c r="F17" s="64">
        <v>0.51816000000000006</v>
      </c>
      <c r="G17" s="64">
        <v>0.76200000000000001</v>
      </c>
      <c r="H17" s="64">
        <v>0.71628000000000003</v>
      </c>
      <c r="I17" s="64"/>
      <c r="J17" s="64"/>
      <c r="K17" s="64">
        <v>0.44196000000000002</v>
      </c>
      <c r="L17" s="64">
        <v>0.27432000000000001</v>
      </c>
      <c r="M17" s="64"/>
      <c r="N17" s="64">
        <v>0.21335999999999999</v>
      </c>
      <c r="O17" s="64">
        <v>0.24384</v>
      </c>
      <c r="P17" s="64">
        <v>0.39793333333333336</v>
      </c>
    </row>
    <row r="18" spans="1:16" x14ac:dyDescent="0.25">
      <c r="A18" s="5">
        <v>14</v>
      </c>
      <c r="B18" s="64">
        <v>0.24384000000000003</v>
      </c>
      <c r="C18" s="64">
        <v>0.24384000000000003</v>
      </c>
      <c r="D18" s="64">
        <v>0.27432000000000001</v>
      </c>
      <c r="E18" s="64">
        <v>0.35052</v>
      </c>
      <c r="F18" s="64">
        <v>0.54864000000000002</v>
      </c>
      <c r="G18" s="64">
        <v>0.76200000000000001</v>
      </c>
      <c r="H18" s="64">
        <v>0.70104</v>
      </c>
      <c r="I18" s="64"/>
      <c r="J18" s="64"/>
      <c r="K18" s="64">
        <v>0.44631428571428572</v>
      </c>
      <c r="L18" s="64">
        <v>0.27432000000000001</v>
      </c>
      <c r="M18" s="64"/>
      <c r="N18" s="64">
        <v>0.21335999999999999</v>
      </c>
      <c r="O18" s="64">
        <v>0.24384</v>
      </c>
      <c r="P18" s="64">
        <v>0.40132000000000001</v>
      </c>
    </row>
    <row r="19" spans="1:16" x14ac:dyDescent="0.25">
      <c r="A19" s="5">
        <v>15</v>
      </c>
      <c r="B19" s="64">
        <v>0.24384000000000003</v>
      </c>
      <c r="C19" s="64">
        <v>0.25908000000000003</v>
      </c>
      <c r="D19" s="64">
        <v>0.27432000000000001</v>
      </c>
      <c r="E19" s="64">
        <v>0.35052</v>
      </c>
      <c r="F19" s="64">
        <v>0.54864000000000002</v>
      </c>
      <c r="G19" s="64">
        <v>0.76200000000000001</v>
      </c>
      <c r="H19" s="64">
        <v>0.71628000000000003</v>
      </c>
      <c r="I19" s="64"/>
      <c r="J19" s="64"/>
      <c r="K19" s="64">
        <v>0.45066857142857142</v>
      </c>
      <c r="L19" s="64">
        <v>0.25908000000000003</v>
      </c>
      <c r="M19" s="64"/>
      <c r="N19" s="64">
        <v>0.21335999999999999</v>
      </c>
      <c r="O19" s="64">
        <v>0.23622000000000001</v>
      </c>
      <c r="P19" s="64">
        <v>0.40301333333333328</v>
      </c>
    </row>
    <row r="20" spans="1:16" x14ac:dyDescent="0.25">
      <c r="A20" s="5">
        <v>16</v>
      </c>
      <c r="B20" s="64">
        <v>0.24384000000000003</v>
      </c>
      <c r="C20" s="64">
        <v>0.25908000000000003</v>
      </c>
      <c r="D20" s="64">
        <v>0.27432000000000001</v>
      </c>
      <c r="E20" s="64">
        <v>0.35052</v>
      </c>
      <c r="F20" s="64">
        <v>0.60960000000000003</v>
      </c>
      <c r="G20" s="64">
        <v>0.70104</v>
      </c>
      <c r="H20" s="64">
        <v>0.73152000000000006</v>
      </c>
      <c r="I20" s="64"/>
      <c r="J20" s="64"/>
      <c r="K20" s="64">
        <v>0.45284571428571435</v>
      </c>
      <c r="L20" s="64">
        <v>0.25908000000000003</v>
      </c>
      <c r="M20" s="64"/>
      <c r="N20" s="64">
        <v>0.21335999999999999</v>
      </c>
      <c r="O20" s="64">
        <v>0.23622000000000001</v>
      </c>
      <c r="P20" s="64">
        <v>0.40470666666666666</v>
      </c>
    </row>
    <row r="21" spans="1:16" x14ac:dyDescent="0.25">
      <c r="A21" s="5">
        <v>17</v>
      </c>
      <c r="B21" s="64">
        <v>0.24384000000000003</v>
      </c>
      <c r="C21" s="64">
        <v>0.25908000000000003</v>
      </c>
      <c r="D21" s="64">
        <v>0.27432000000000001</v>
      </c>
      <c r="E21" s="64">
        <v>0.33528000000000002</v>
      </c>
      <c r="F21" s="64">
        <v>0.60960000000000003</v>
      </c>
      <c r="G21" s="64">
        <v>0.60960000000000003</v>
      </c>
      <c r="H21" s="64">
        <v>0.74676000000000009</v>
      </c>
      <c r="I21" s="64"/>
      <c r="J21" s="64"/>
      <c r="K21" s="64">
        <v>0.43978285714285714</v>
      </c>
      <c r="L21" s="64">
        <v>0.24384000000000003</v>
      </c>
      <c r="M21" s="64"/>
      <c r="N21" s="64">
        <v>0.19812000000000002</v>
      </c>
      <c r="O21" s="64">
        <v>0.22098000000000001</v>
      </c>
      <c r="P21" s="64">
        <v>0.39115999999999995</v>
      </c>
    </row>
    <row r="22" spans="1:16" x14ac:dyDescent="0.25">
      <c r="A22" s="5">
        <v>18</v>
      </c>
      <c r="B22" s="64">
        <v>0.24384000000000003</v>
      </c>
      <c r="C22" s="64">
        <v>0.27432000000000001</v>
      </c>
      <c r="D22" s="64">
        <v>0.28955999999999998</v>
      </c>
      <c r="E22" s="64">
        <v>0.33528000000000002</v>
      </c>
      <c r="F22" s="64">
        <v>0.57911999999999997</v>
      </c>
      <c r="G22" s="64">
        <v>0.60960000000000003</v>
      </c>
      <c r="H22" s="64">
        <v>0.76200000000000001</v>
      </c>
      <c r="I22" s="64"/>
      <c r="J22" s="64"/>
      <c r="K22" s="64">
        <v>0.44195999999999996</v>
      </c>
      <c r="L22" s="64">
        <v>0.24384000000000003</v>
      </c>
      <c r="M22" s="64"/>
      <c r="N22" s="64">
        <v>0.19812000000000002</v>
      </c>
      <c r="O22" s="64">
        <v>0.22098000000000001</v>
      </c>
      <c r="P22" s="64">
        <v>0.39285333333333328</v>
      </c>
    </row>
    <row r="23" spans="1:16" x14ac:dyDescent="0.25">
      <c r="A23" s="5">
        <v>19</v>
      </c>
      <c r="B23" s="64">
        <v>0.24384000000000003</v>
      </c>
      <c r="C23" s="64">
        <v>0.27432000000000001</v>
      </c>
      <c r="D23" s="64">
        <v>0.28955999999999998</v>
      </c>
      <c r="E23" s="64">
        <v>0.32004000000000005</v>
      </c>
      <c r="F23" s="64">
        <v>0.57911999999999997</v>
      </c>
      <c r="G23" s="64">
        <v>0.59436</v>
      </c>
      <c r="H23" s="64">
        <v>0.76200000000000001</v>
      </c>
      <c r="I23" s="64"/>
      <c r="J23" s="64"/>
      <c r="K23" s="64">
        <v>0.43760571428571426</v>
      </c>
      <c r="L23" s="64">
        <v>0.24384000000000003</v>
      </c>
      <c r="M23" s="64"/>
      <c r="N23" s="64">
        <v>0.19812000000000002</v>
      </c>
      <c r="O23" s="64">
        <v>0.22098000000000001</v>
      </c>
      <c r="P23" s="64">
        <v>0.38946666666666663</v>
      </c>
    </row>
    <row r="24" spans="1:16" x14ac:dyDescent="0.25">
      <c r="A24" s="5">
        <v>20</v>
      </c>
      <c r="B24" s="64">
        <v>0.24384000000000003</v>
      </c>
      <c r="C24" s="64">
        <v>0.27432000000000001</v>
      </c>
      <c r="D24" s="64">
        <v>0.28955999999999998</v>
      </c>
      <c r="E24" s="64">
        <v>0.35052</v>
      </c>
      <c r="F24" s="64">
        <v>0.64008000000000009</v>
      </c>
      <c r="G24" s="64">
        <v>0.57911999999999997</v>
      </c>
      <c r="H24" s="64">
        <v>0.74676000000000009</v>
      </c>
      <c r="I24" s="64"/>
      <c r="J24" s="64"/>
      <c r="K24" s="64">
        <v>0.44631428571428572</v>
      </c>
      <c r="L24" s="64">
        <v>0.24384000000000003</v>
      </c>
      <c r="M24" s="64"/>
      <c r="N24" s="64">
        <v>0.19812000000000002</v>
      </c>
      <c r="O24" s="64">
        <v>0.22098000000000001</v>
      </c>
      <c r="P24" s="64">
        <v>0.39623999999999998</v>
      </c>
    </row>
    <row r="25" spans="1:16" x14ac:dyDescent="0.25">
      <c r="A25" s="5">
        <v>21</v>
      </c>
      <c r="B25" s="64">
        <v>0.24384000000000003</v>
      </c>
      <c r="C25" s="64">
        <v>0.27432000000000001</v>
      </c>
      <c r="D25" s="64">
        <v>0.28955999999999998</v>
      </c>
      <c r="E25" s="64">
        <v>0.36576000000000003</v>
      </c>
      <c r="F25" s="64">
        <v>0.59436</v>
      </c>
      <c r="G25" s="64">
        <v>0.57911999999999997</v>
      </c>
      <c r="H25" s="64">
        <v>0.74676000000000009</v>
      </c>
      <c r="I25" s="64"/>
      <c r="J25" s="64"/>
      <c r="K25" s="64">
        <v>0.44196000000000002</v>
      </c>
      <c r="L25" s="64">
        <v>0.24384000000000003</v>
      </c>
      <c r="M25" s="64"/>
      <c r="N25" s="64">
        <v>0.19812000000000002</v>
      </c>
      <c r="O25" s="64">
        <v>0.22098000000000001</v>
      </c>
      <c r="P25" s="64">
        <v>0.39285333333333333</v>
      </c>
    </row>
    <row r="26" spans="1:16" x14ac:dyDescent="0.25">
      <c r="A26" s="5">
        <v>22</v>
      </c>
      <c r="B26" s="64">
        <v>0.24384000000000003</v>
      </c>
      <c r="C26" s="64">
        <v>0.28955999999999998</v>
      </c>
      <c r="D26" s="64">
        <v>0.30480000000000002</v>
      </c>
      <c r="E26" s="64">
        <v>0.35052</v>
      </c>
      <c r="F26" s="64">
        <v>0.57911999999999997</v>
      </c>
      <c r="G26" s="64">
        <v>0.57911999999999997</v>
      </c>
      <c r="H26" s="64">
        <v>0.74676000000000009</v>
      </c>
      <c r="I26" s="64"/>
      <c r="J26" s="64"/>
      <c r="K26" s="64">
        <v>0.44196000000000002</v>
      </c>
      <c r="L26" s="64">
        <v>0.24384000000000003</v>
      </c>
      <c r="M26" s="64"/>
      <c r="N26" s="64">
        <v>0.18288000000000001</v>
      </c>
      <c r="O26" s="64">
        <v>0.21336000000000002</v>
      </c>
      <c r="P26" s="64">
        <v>0.39116000000000001</v>
      </c>
    </row>
    <row r="27" spans="1:16" x14ac:dyDescent="0.25">
      <c r="A27" s="5">
        <v>23</v>
      </c>
      <c r="B27" s="64">
        <v>0.24384000000000003</v>
      </c>
      <c r="C27" s="64">
        <v>0.28955999999999998</v>
      </c>
      <c r="D27" s="64">
        <v>0.30480000000000002</v>
      </c>
      <c r="E27" s="64">
        <v>0.35052</v>
      </c>
      <c r="F27" s="64">
        <v>0.59436</v>
      </c>
      <c r="G27" s="64">
        <v>0.64008000000000009</v>
      </c>
      <c r="H27" s="64">
        <v>0.73152000000000006</v>
      </c>
      <c r="I27" s="64"/>
      <c r="J27" s="64"/>
      <c r="K27" s="64">
        <v>0.45066857142857147</v>
      </c>
      <c r="L27" s="64">
        <v>0.24384000000000003</v>
      </c>
      <c r="M27" s="64"/>
      <c r="N27" s="64">
        <v>0.18288000000000001</v>
      </c>
      <c r="O27" s="64">
        <v>0.21336000000000002</v>
      </c>
      <c r="P27" s="64">
        <v>0.39793333333333336</v>
      </c>
    </row>
    <row r="28" spans="1:16" x14ac:dyDescent="0.25">
      <c r="A28" s="5">
        <v>24</v>
      </c>
      <c r="B28" s="64">
        <v>0.24384000000000003</v>
      </c>
      <c r="C28" s="64">
        <v>0.30480000000000002</v>
      </c>
      <c r="D28" s="64">
        <v>0.33528000000000002</v>
      </c>
      <c r="E28" s="64">
        <v>0.33528000000000002</v>
      </c>
      <c r="F28" s="64">
        <v>0.60960000000000003</v>
      </c>
      <c r="G28" s="64">
        <v>0.64008000000000009</v>
      </c>
      <c r="H28" s="64">
        <v>0.73152000000000006</v>
      </c>
      <c r="I28" s="64"/>
      <c r="J28" s="64"/>
      <c r="K28" s="64">
        <v>0.45720000000000011</v>
      </c>
      <c r="L28" s="64">
        <v>0.22860000000000003</v>
      </c>
      <c r="M28" s="64"/>
      <c r="N28" s="64">
        <v>0.18288000000000001</v>
      </c>
      <c r="O28" s="64">
        <v>0.20574000000000003</v>
      </c>
      <c r="P28" s="64">
        <v>0.40132000000000007</v>
      </c>
    </row>
    <row r="29" spans="1:16" x14ac:dyDescent="0.25">
      <c r="A29" s="5">
        <v>25</v>
      </c>
      <c r="B29" s="64">
        <v>0.24384000000000003</v>
      </c>
      <c r="C29" s="64">
        <v>0.30480000000000002</v>
      </c>
      <c r="D29" s="64">
        <v>0.36576000000000003</v>
      </c>
      <c r="E29" s="64">
        <v>0.36576000000000003</v>
      </c>
      <c r="F29" s="64">
        <v>0.60960000000000003</v>
      </c>
      <c r="G29" s="64">
        <v>0.76200000000000001</v>
      </c>
      <c r="H29" s="64">
        <v>0.71628000000000003</v>
      </c>
      <c r="I29" s="64"/>
      <c r="J29" s="64"/>
      <c r="K29" s="64">
        <v>0.48114857142857154</v>
      </c>
      <c r="L29" s="64">
        <v>0.22860000000000003</v>
      </c>
      <c r="M29" s="64"/>
      <c r="N29" s="64">
        <v>0.18288000000000001</v>
      </c>
      <c r="O29" s="64">
        <v>0.20574000000000003</v>
      </c>
      <c r="P29" s="64">
        <v>0.41994666666666675</v>
      </c>
    </row>
    <row r="30" spans="1:16" x14ac:dyDescent="0.25">
      <c r="A30" s="5">
        <v>26</v>
      </c>
      <c r="B30" s="64">
        <v>0.22860000000000003</v>
      </c>
      <c r="C30" s="64">
        <v>0.28955999999999998</v>
      </c>
      <c r="D30" s="64">
        <v>0.33528000000000002</v>
      </c>
      <c r="E30" s="64">
        <v>0.39624000000000004</v>
      </c>
      <c r="F30" s="64">
        <v>0.54864000000000002</v>
      </c>
      <c r="G30" s="64">
        <v>0.76200000000000001</v>
      </c>
      <c r="H30" s="64">
        <v>0.71628000000000003</v>
      </c>
      <c r="I30" s="64"/>
      <c r="J30" s="64"/>
      <c r="K30" s="64">
        <v>0.46808571428571433</v>
      </c>
      <c r="L30" s="64">
        <v>0.22860000000000003</v>
      </c>
      <c r="M30" s="64"/>
      <c r="N30" s="64">
        <v>0.18288000000000001</v>
      </c>
      <c r="O30" s="64">
        <v>0.20574000000000003</v>
      </c>
      <c r="P30" s="64">
        <v>0.40978666666666669</v>
      </c>
    </row>
    <row r="31" spans="1:16" x14ac:dyDescent="0.25">
      <c r="A31" s="5">
        <v>27</v>
      </c>
      <c r="B31" s="64">
        <v>0.22860000000000003</v>
      </c>
      <c r="C31" s="64">
        <v>0.27432000000000001</v>
      </c>
      <c r="D31" s="64">
        <v>0.30480000000000002</v>
      </c>
      <c r="E31" s="64">
        <v>0.38100000000000001</v>
      </c>
      <c r="F31" s="64">
        <v>0.51816000000000006</v>
      </c>
      <c r="G31" s="64">
        <v>0.76200000000000001</v>
      </c>
      <c r="H31" s="64">
        <v>0.70104</v>
      </c>
      <c r="I31" s="64"/>
      <c r="J31" s="64"/>
      <c r="K31" s="64">
        <v>0.45284571428571424</v>
      </c>
      <c r="L31" s="64">
        <v>0.21335999999999999</v>
      </c>
      <c r="M31" s="64"/>
      <c r="N31" s="64">
        <v>0.19812000000000002</v>
      </c>
      <c r="O31" s="64">
        <v>0.20574000000000001</v>
      </c>
      <c r="P31" s="64">
        <v>0.39793333333333331</v>
      </c>
    </row>
    <row r="32" spans="1:16" x14ac:dyDescent="0.25">
      <c r="A32" s="5">
        <v>28</v>
      </c>
      <c r="B32" s="64">
        <v>0.22860000000000003</v>
      </c>
      <c r="C32" s="64">
        <v>0.27432000000000001</v>
      </c>
      <c r="D32" s="64">
        <v>0.30480000000000002</v>
      </c>
      <c r="E32" s="64">
        <v>0.38100000000000001</v>
      </c>
      <c r="F32" s="64">
        <v>0.45720000000000005</v>
      </c>
      <c r="G32" s="64">
        <v>0.70104</v>
      </c>
      <c r="H32" s="64">
        <v>0.70104</v>
      </c>
      <c r="I32" s="64"/>
      <c r="J32" s="64"/>
      <c r="K32" s="64">
        <v>0.43542857142857144</v>
      </c>
      <c r="L32" s="64">
        <v>0.21335999999999999</v>
      </c>
      <c r="M32" s="64"/>
      <c r="N32" s="64">
        <v>0.19812000000000002</v>
      </c>
      <c r="O32" s="64">
        <v>0.20574000000000001</v>
      </c>
      <c r="P32" s="64">
        <v>0.38438666666666665</v>
      </c>
    </row>
    <row r="33" spans="1:16" x14ac:dyDescent="0.25">
      <c r="A33" s="5">
        <v>29</v>
      </c>
      <c r="B33" s="64">
        <v>0.22860000000000003</v>
      </c>
      <c r="C33" s="64">
        <v>0.25908000000000003</v>
      </c>
      <c r="D33" s="64">
        <v>0.30480000000000002</v>
      </c>
      <c r="E33" s="64">
        <v>0.36576000000000003</v>
      </c>
      <c r="F33" s="64">
        <v>0.45720000000000005</v>
      </c>
      <c r="G33" s="64">
        <v>0.70104</v>
      </c>
      <c r="H33" s="64">
        <v>0.68580000000000008</v>
      </c>
      <c r="I33" s="64"/>
      <c r="J33" s="64"/>
      <c r="K33" s="64">
        <v>0.42889714285714292</v>
      </c>
      <c r="L33" s="64">
        <v>0.21335999999999999</v>
      </c>
      <c r="M33" s="64"/>
      <c r="N33" s="64">
        <v>0.21335999999999999</v>
      </c>
      <c r="O33" s="64">
        <v>0.21335999999999999</v>
      </c>
      <c r="P33" s="64">
        <v>0.38100000000000001</v>
      </c>
    </row>
    <row r="34" spans="1:16" x14ac:dyDescent="0.25">
      <c r="A34" s="5">
        <v>30</v>
      </c>
      <c r="B34" s="64">
        <v>0.22860000000000003</v>
      </c>
      <c r="C34" s="64">
        <v>0.25908000000000003</v>
      </c>
      <c r="D34" s="64">
        <v>0.30480000000000002</v>
      </c>
      <c r="E34" s="64">
        <v>0.39624000000000004</v>
      </c>
      <c r="F34" s="64">
        <v>0.45720000000000005</v>
      </c>
      <c r="G34" s="64">
        <v>0.70104</v>
      </c>
      <c r="H34" s="64">
        <v>0.67056000000000004</v>
      </c>
      <c r="I34" s="64"/>
      <c r="J34" s="64"/>
      <c r="K34" s="64">
        <v>0.43107428571428574</v>
      </c>
      <c r="L34" s="64">
        <v>0.21335999999999999</v>
      </c>
      <c r="M34" s="64"/>
      <c r="N34" s="64">
        <v>0.21335999999999999</v>
      </c>
      <c r="O34" s="64">
        <v>0.21335999999999999</v>
      </c>
      <c r="P34" s="64">
        <v>0.38269333333333333</v>
      </c>
    </row>
    <row r="35" spans="1:16" x14ac:dyDescent="0.25">
      <c r="A35" s="5">
        <v>31</v>
      </c>
      <c r="B35" s="64"/>
      <c r="C35" s="64">
        <v>0.24384000000000003</v>
      </c>
      <c r="D35" s="64"/>
      <c r="E35" s="64">
        <v>0.41148000000000007</v>
      </c>
      <c r="F35" s="64">
        <v>0.45720000000000005</v>
      </c>
      <c r="G35" s="64"/>
      <c r="H35" s="64">
        <v>0.68580000000000008</v>
      </c>
      <c r="I35" s="64"/>
      <c r="J35" s="64"/>
      <c r="K35" s="64">
        <v>0.44958000000000009</v>
      </c>
      <c r="L35" s="64">
        <v>0.21335999999999999</v>
      </c>
      <c r="M35" s="64"/>
      <c r="N35" s="64">
        <v>0.21335999999999999</v>
      </c>
      <c r="O35" s="64">
        <v>0.21335999999999999</v>
      </c>
      <c r="P35" s="64">
        <v>0.37084</v>
      </c>
    </row>
    <row r="36" spans="1:16" x14ac:dyDescent="0.25">
      <c r="A36" s="5" t="s">
        <v>6</v>
      </c>
      <c r="B36" s="64">
        <v>0.23571199999999995</v>
      </c>
      <c r="C36" s="64">
        <v>0.25367225806451615</v>
      </c>
      <c r="D36" s="64">
        <v>0.27939999999999998</v>
      </c>
      <c r="E36" s="64">
        <v>0.33675483870967748</v>
      </c>
      <c r="F36" s="64">
        <v>0.51176903225806458</v>
      </c>
      <c r="G36" s="64">
        <v>0.63042799999999999</v>
      </c>
      <c r="H36" s="64">
        <v>0.71726322580645163</v>
      </c>
      <c r="I36" s="64"/>
      <c r="J36" s="64"/>
      <c r="K36" s="64">
        <v>0.42415626168224302</v>
      </c>
      <c r="L36" s="64">
        <v>0.29152645161290314</v>
      </c>
      <c r="M36" s="64"/>
      <c r="N36" s="64">
        <v>0.19713677419354833</v>
      </c>
      <c r="O36" s="64">
        <v>0.2443316129032258</v>
      </c>
      <c r="P36" s="64">
        <v>0.38376086956521732</v>
      </c>
    </row>
    <row r="37" spans="1:16" x14ac:dyDescent="0.25">
      <c r="H37" s="3"/>
      <c r="I37" s="3"/>
      <c r="J37" s="3"/>
      <c r="L37" s="3"/>
      <c r="M37" s="3"/>
      <c r="N37" s="3"/>
      <c r="P37" s="3"/>
    </row>
  </sheetData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2:N6"/>
  <sheetViews>
    <sheetView workbookViewId="0"/>
  </sheetViews>
  <sheetFormatPr defaultRowHeight="15" x14ac:dyDescent="0.25"/>
  <cols>
    <col min="1" max="1" width="25.85546875" bestFit="1" customWidth="1"/>
    <col min="2" max="2" width="16.28515625" bestFit="1" customWidth="1"/>
    <col min="3" max="13" width="6.28515625" customWidth="1"/>
    <col min="14" max="14" width="11.28515625" customWidth="1"/>
    <col min="15" max="24" width="18.140625" bestFit="1" customWidth="1"/>
    <col min="25" max="25" width="16.5703125" bestFit="1" customWidth="1"/>
    <col min="26" max="26" width="23.140625" bestFit="1" customWidth="1"/>
  </cols>
  <sheetData>
    <row r="2" spans="1:14" x14ac:dyDescent="0.25">
      <c r="A2" s="4" t="s">
        <v>41</v>
      </c>
      <c r="B2" s="4" t="s">
        <v>5</v>
      </c>
    </row>
    <row r="3" spans="1:14" x14ac:dyDescent="0.25">
      <c r="A3" s="4" t="s">
        <v>7</v>
      </c>
      <c r="B3" s="63">
        <v>1</v>
      </c>
      <c r="C3" s="63">
        <v>2</v>
      </c>
      <c r="D3" s="63">
        <v>3</v>
      </c>
      <c r="E3" s="63">
        <v>4</v>
      </c>
      <c r="F3" s="63">
        <v>5</v>
      </c>
      <c r="G3" s="63">
        <v>6</v>
      </c>
      <c r="H3" s="63">
        <v>7</v>
      </c>
      <c r="I3" s="63">
        <v>8</v>
      </c>
      <c r="J3" s="63">
        <v>9</v>
      </c>
      <c r="K3" s="63">
        <v>10</v>
      </c>
      <c r="L3" s="63">
        <v>11</v>
      </c>
      <c r="M3" s="63">
        <v>12</v>
      </c>
      <c r="N3" s="63" t="s">
        <v>6</v>
      </c>
    </row>
    <row r="4" spans="1:14" x14ac:dyDescent="0.25">
      <c r="A4" s="5">
        <v>1975</v>
      </c>
      <c r="B4" s="64"/>
      <c r="C4" s="64"/>
      <c r="D4" s="64"/>
      <c r="E4" s="64">
        <v>0.23571199999999995</v>
      </c>
      <c r="F4" s="64">
        <v>0.25367225806451615</v>
      </c>
      <c r="G4" s="64">
        <v>0.27939999999999998</v>
      </c>
      <c r="H4" s="64">
        <v>0.33675483870967748</v>
      </c>
      <c r="I4" s="64">
        <v>0.51176903225806458</v>
      </c>
      <c r="J4" s="64">
        <v>0.63042799999999999</v>
      </c>
      <c r="K4" s="64">
        <v>0.71726322580645163</v>
      </c>
      <c r="L4" s="64"/>
      <c r="M4" s="64"/>
      <c r="N4" s="64">
        <v>0.42415626168224335</v>
      </c>
    </row>
    <row r="5" spans="1:14" x14ac:dyDescent="0.25">
      <c r="A5" s="5">
        <v>1976</v>
      </c>
      <c r="B5" s="64">
        <v>0.29152645161290314</v>
      </c>
      <c r="C5" s="64"/>
      <c r="D5" s="64">
        <v>0.19713677419354833</v>
      </c>
      <c r="E5" s="64"/>
      <c r="F5" s="64"/>
      <c r="G5" s="64"/>
      <c r="H5" s="64"/>
      <c r="I5" s="64"/>
      <c r="J5" s="64"/>
      <c r="K5" s="64"/>
      <c r="L5" s="64"/>
      <c r="M5" s="64"/>
      <c r="N5" s="64">
        <v>0.24433161290322575</v>
      </c>
    </row>
    <row r="6" spans="1:14" x14ac:dyDescent="0.25">
      <c r="A6" s="5" t="s">
        <v>6</v>
      </c>
      <c r="B6" s="64">
        <v>0.29152645161290314</v>
      </c>
      <c r="C6" s="64"/>
      <c r="D6" s="64">
        <v>0.19713677419354833</v>
      </c>
      <c r="E6" s="64">
        <v>0.23571199999999995</v>
      </c>
      <c r="F6" s="64">
        <v>0.25367225806451615</v>
      </c>
      <c r="G6" s="64">
        <v>0.27939999999999998</v>
      </c>
      <c r="H6" s="64">
        <v>0.33675483870967748</v>
      </c>
      <c r="I6" s="64">
        <v>0.51176903225806458</v>
      </c>
      <c r="J6" s="64">
        <v>0.63042799999999999</v>
      </c>
      <c r="K6" s="64">
        <v>0.71726322580645163</v>
      </c>
      <c r="L6" s="64"/>
      <c r="M6" s="64"/>
      <c r="N6" s="64">
        <v>0.3837608695652176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CM31"/>
  <sheetViews>
    <sheetView showGridLines="0" tabSelected="1" zoomScaleNormal="100" workbookViewId="0">
      <selection sqref="A1:N1"/>
    </sheetView>
  </sheetViews>
  <sheetFormatPr defaultRowHeight="15" x14ac:dyDescent="0.25"/>
  <cols>
    <col min="1" max="1" width="13.28515625" style="32" customWidth="1"/>
    <col min="2" max="5" width="5.7109375" style="32" customWidth="1"/>
    <col min="6" max="6" width="6.5703125" style="32" customWidth="1"/>
    <col min="7" max="7" width="8.140625" style="32" customWidth="1"/>
    <col min="8" max="8" width="6.28515625" style="32" customWidth="1"/>
    <col min="9" max="10" width="7.42578125" style="32" customWidth="1"/>
    <col min="11" max="12" width="5.7109375" style="32" customWidth="1"/>
    <col min="13" max="13" width="6.85546875" style="32" customWidth="1"/>
    <col min="14" max="14" width="8.42578125" style="32" customWidth="1"/>
    <col min="15" max="17" width="5.7109375" style="32" customWidth="1"/>
    <col min="18" max="19" width="15.5703125" style="32" customWidth="1"/>
    <col min="20" max="91" width="5.7109375" style="32" customWidth="1"/>
  </cols>
  <sheetData>
    <row r="1" spans="1:78" ht="26.25" x14ac:dyDescent="0.4">
      <c r="A1" s="61" t="str">
        <f>+DailyData!A1</f>
        <v>Mador Hydrological Station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  <c r="BK1" s="31"/>
      <c r="BL1" s="31"/>
      <c r="BM1" s="31"/>
      <c r="BN1" s="31"/>
      <c r="BO1" s="31"/>
      <c r="BP1" s="31"/>
      <c r="BQ1" s="31"/>
      <c r="BR1" s="31"/>
      <c r="BS1" s="31"/>
      <c r="BT1" s="31"/>
      <c r="BU1" s="31"/>
      <c r="BV1" s="31"/>
      <c r="BW1" s="31"/>
      <c r="BX1" s="31"/>
      <c r="BY1" s="31"/>
      <c r="BZ1" s="31"/>
    </row>
    <row r="2" spans="1:78" s="32" customFormat="1" ht="26.25" x14ac:dyDescent="0.4">
      <c r="A2" s="61" t="str">
        <f>+DailyData!A2</f>
        <v>Mean Daily Water Level (m)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  <c r="BT2" s="31"/>
      <c r="BU2" s="31"/>
      <c r="BV2" s="31"/>
      <c r="BW2" s="31"/>
      <c r="BX2" s="31"/>
      <c r="BY2" s="31"/>
      <c r="BZ2" s="31"/>
    </row>
    <row r="3" spans="1:78" s="32" customFormat="1" ht="23.25" x14ac:dyDescent="0.35">
      <c r="A3" s="62" t="str">
        <f>+DailyData!B14</f>
        <v>1 April 1975 to 31 March 1976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  <c r="BM3" s="31"/>
      <c r="BN3" s="31"/>
      <c r="BO3" s="31"/>
      <c r="BP3" s="31"/>
      <c r="BQ3" s="31"/>
      <c r="BR3" s="31"/>
      <c r="BS3" s="31"/>
      <c r="BT3" s="31"/>
      <c r="BU3" s="31"/>
      <c r="BV3" s="31"/>
      <c r="BW3" s="31"/>
      <c r="BX3" s="31"/>
      <c r="BY3" s="31"/>
      <c r="BZ3" s="31"/>
    </row>
    <row r="4" spans="1:78" s="32" customFormat="1" ht="12" customHeight="1" x14ac:dyDescent="0.35">
      <c r="A4" s="51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  <c r="BN4" s="31"/>
      <c r="BO4" s="31"/>
      <c r="BP4" s="31"/>
      <c r="BQ4" s="31"/>
      <c r="BR4" s="31"/>
      <c r="BS4" s="31"/>
      <c r="BT4" s="31"/>
      <c r="BU4" s="31"/>
      <c r="BV4" s="31"/>
      <c r="BW4" s="31"/>
      <c r="BX4" s="31"/>
      <c r="BY4" s="31"/>
      <c r="BZ4" s="31"/>
    </row>
    <row r="5" spans="1:78" s="32" customFormat="1" ht="23.25" x14ac:dyDescent="0.35">
      <c r="A5" s="16" t="s">
        <v>17</v>
      </c>
      <c r="B5" s="13"/>
      <c r="C5" s="13"/>
      <c r="D5" s="9"/>
      <c r="E5" s="14"/>
      <c r="F5" s="53"/>
      <c r="G5" s="53"/>
      <c r="H5" s="53"/>
      <c r="I5" s="53"/>
      <c r="J5" s="53"/>
      <c r="K5" s="53"/>
      <c r="L5" s="53"/>
      <c r="M5" s="53"/>
      <c r="N5" s="53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  <c r="BK5" s="31"/>
      <c r="BL5" s="31"/>
      <c r="BM5" s="31"/>
      <c r="BN5" s="31"/>
      <c r="BO5" s="31"/>
      <c r="BP5" s="31"/>
      <c r="BQ5" s="31"/>
      <c r="BR5" s="31"/>
      <c r="BS5" s="31"/>
      <c r="BT5" s="31"/>
      <c r="BU5" s="31"/>
      <c r="BV5" s="31"/>
      <c r="BW5" s="31"/>
      <c r="BX5" s="31"/>
      <c r="BY5" s="31"/>
      <c r="BZ5" s="31"/>
    </row>
    <row r="6" spans="1:78" s="32" customFormat="1" ht="18.75" customHeight="1" x14ac:dyDescent="0.35">
      <c r="A6" s="15"/>
      <c r="G6" s="10"/>
      <c r="H6" s="26" t="str">
        <f>+DailyData!D5</f>
        <v>Degs</v>
      </c>
      <c r="I6" s="26" t="str">
        <f>+DailyData!E5</f>
        <v>Mins</v>
      </c>
      <c r="J6" s="51"/>
      <c r="K6" s="6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  <c r="BM6" s="31"/>
      <c r="BN6" s="31"/>
      <c r="BO6" s="31"/>
      <c r="BP6" s="31"/>
      <c r="BQ6" s="31"/>
      <c r="BR6" s="31"/>
      <c r="BS6" s="31"/>
      <c r="BT6" s="31"/>
      <c r="BU6" s="31"/>
      <c r="BV6" s="31"/>
      <c r="BW6" s="31"/>
      <c r="BX6" s="31"/>
      <c r="BY6" s="31"/>
      <c r="BZ6" s="31"/>
    </row>
    <row r="7" spans="1:78" s="32" customFormat="1" ht="19.5" customHeight="1" x14ac:dyDescent="0.35">
      <c r="A7" s="18" t="str">
        <f>+DailyData!A6</f>
        <v>River Basin</v>
      </c>
      <c r="C7" s="17" t="str">
        <f>+DailyData!B6</f>
        <v>Seli (Mador)</v>
      </c>
      <c r="G7" s="29" t="str">
        <f>+DailyData!C6</f>
        <v>Longitude</v>
      </c>
      <c r="H7" s="26">
        <f>+DailyData!D6</f>
        <v>11</v>
      </c>
      <c r="I7" s="26" t="str">
        <f>+DailyData!E6</f>
        <v>44 ' 26"</v>
      </c>
      <c r="J7" s="5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1"/>
      <c r="AR7" s="31"/>
      <c r="AS7" s="31"/>
      <c r="AT7" s="31"/>
      <c r="AU7" s="31"/>
      <c r="AV7" s="31"/>
      <c r="AW7" s="31"/>
      <c r="AX7" s="31"/>
      <c r="AY7" s="31"/>
      <c r="AZ7" s="31"/>
      <c r="BA7" s="31"/>
      <c r="BB7" s="31"/>
      <c r="BC7" s="31"/>
      <c r="BD7" s="31"/>
      <c r="BE7" s="31"/>
      <c r="BF7" s="31"/>
      <c r="BG7" s="31"/>
      <c r="BH7" s="31"/>
      <c r="BI7" s="31"/>
      <c r="BJ7" s="31"/>
      <c r="BK7" s="31"/>
      <c r="BL7" s="31"/>
      <c r="BM7" s="31"/>
      <c r="BN7" s="31"/>
      <c r="BO7" s="31"/>
      <c r="BP7" s="31"/>
      <c r="BQ7" s="31"/>
      <c r="BR7" s="31"/>
      <c r="BS7" s="31"/>
      <c r="BT7" s="31"/>
      <c r="BU7" s="31"/>
      <c r="BV7" s="31"/>
      <c r="BW7" s="31"/>
      <c r="BX7" s="31"/>
      <c r="BY7" s="31"/>
      <c r="BZ7" s="31"/>
    </row>
    <row r="8" spans="1:78" s="32" customFormat="1" ht="18.75" customHeight="1" x14ac:dyDescent="0.35">
      <c r="A8" s="18" t="str">
        <f>+DailyData!A7</f>
        <v>Catchment (km²)</v>
      </c>
      <c r="C8" s="17">
        <f>+DailyData!B7</f>
        <v>9.5</v>
      </c>
      <c r="G8" s="29" t="str">
        <f>+DailyData!C7</f>
        <v>Latitude</v>
      </c>
      <c r="H8" s="26">
        <f>+DailyData!D7</f>
        <v>9</v>
      </c>
      <c r="I8" s="26" t="str">
        <f>+DailyData!E7</f>
        <v>02' 49"</v>
      </c>
      <c r="J8" s="5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1"/>
      <c r="BM8" s="31"/>
      <c r="BN8" s="31"/>
      <c r="BO8" s="31"/>
      <c r="BP8" s="31"/>
      <c r="BQ8" s="31"/>
      <c r="BR8" s="31"/>
      <c r="BS8" s="31"/>
      <c r="BT8" s="31"/>
      <c r="BU8" s="31"/>
      <c r="BV8" s="31"/>
      <c r="BW8" s="31"/>
      <c r="BX8" s="31"/>
      <c r="BY8" s="31"/>
      <c r="BZ8" s="31"/>
    </row>
    <row r="9" spans="1:78" s="32" customFormat="1" ht="10.5" customHeight="1" x14ac:dyDescent="0.35">
      <c r="A9" s="2"/>
      <c r="B9" s="2"/>
      <c r="C9" s="2"/>
      <c r="D9" s="24"/>
      <c r="E9" s="25"/>
      <c r="F9" s="51"/>
      <c r="H9" s="51"/>
      <c r="I9" s="51"/>
      <c r="J9" s="51"/>
      <c r="K9" s="51"/>
      <c r="L9" s="51"/>
      <c r="M9" s="51"/>
      <c r="N9" s="5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  <c r="BT9" s="31"/>
      <c r="BU9" s="31"/>
      <c r="BV9" s="31"/>
      <c r="BW9" s="31"/>
      <c r="BX9" s="31"/>
      <c r="BY9" s="31"/>
      <c r="BZ9" s="31"/>
    </row>
    <row r="10" spans="1:78" s="32" customFormat="1" ht="17.25" customHeight="1" x14ac:dyDescent="0.2">
      <c r="A10" s="60" t="str">
        <f>+DailyData!A9</f>
        <v>The station is located about 400 metres north-east of Bumbuna town.</v>
      </c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1"/>
      <c r="BK10" s="31"/>
      <c r="BL10" s="31"/>
      <c r="BM10" s="31"/>
      <c r="BN10" s="31"/>
      <c r="BO10" s="31"/>
      <c r="BP10" s="31"/>
      <c r="BQ10" s="31"/>
      <c r="BR10" s="31"/>
      <c r="BS10" s="31"/>
      <c r="BT10" s="31"/>
      <c r="BU10" s="31"/>
      <c r="BV10" s="31"/>
      <c r="BW10" s="31"/>
      <c r="BX10" s="31"/>
      <c r="BY10" s="31"/>
      <c r="BZ10" s="31"/>
    </row>
    <row r="11" spans="1:78" s="32" customFormat="1" ht="30" customHeight="1" x14ac:dyDescent="0.2">
      <c r="A11" s="60" t="str">
        <f>+DailyData!A10</f>
        <v>Rating curve for Mador Hydrological Station has not been established. It is necessary to construct a low dam with a measuring notch so as to be able to determine the discharge. A recording gauge should also be established.</v>
      </c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1"/>
      <c r="BS11" s="31"/>
      <c r="BT11" s="31"/>
      <c r="BU11" s="31"/>
      <c r="BV11" s="31"/>
      <c r="BW11" s="31"/>
      <c r="BX11" s="31"/>
      <c r="BY11" s="31"/>
      <c r="BZ11" s="31"/>
    </row>
    <row r="12" spans="1:78" s="32" customFormat="1" ht="17.25" customHeight="1" x14ac:dyDescent="0.2">
      <c r="A12" s="52"/>
      <c r="B12" s="52"/>
      <c r="C12" s="52"/>
      <c r="D12" s="52"/>
      <c r="E12" s="52"/>
      <c r="F12" s="31"/>
      <c r="G12" s="31"/>
      <c r="H12" s="31"/>
      <c r="I12" s="31"/>
      <c r="J12" s="31"/>
      <c r="K12" s="31"/>
      <c r="L12" s="31"/>
      <c r="M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1"/>
      <c r="BF12" s="31"/>
      <c r="BG12" s="31"/>
      <c r="BH12" s="31"/>
      <c r="BI12" s="31"/>
      <c r="BJ12" s="31"/>
      <c r="BK12" s="31"/>
      <c r="BL12" s="31"/>
      <c r="BM12" s="31"/>
      <c r="BN12" s="31"/>
      <c r="BO12" s="31"/>
      <c r="BP12" s="31"/>
      <c r="BQ12" s="31"/>
      <c r="BR12" s="31"/>
      <c r="BS12" s="31"/>
      <c r="BT12" s="31"/>
      <c r="BU12" s="31"/>
      <c r="BV12" s="31"/>
      <c r="BW12" s="31"/>
      <c r="BX12" s="31"/>
      <c r="BY12" s="31"/>
      <c r="BZ12" s="31"/>
    </row>
    <row r="13" spans="1:78" s="32" customFormat="1" ht="18.75" x14ac:dyDescent="0.3">
      <c r="A13" s="33" t="s">
        <v>19</v>
      </c>
      <c r="B13" s="34"/>
      <c r="C13" s="34"/>
      <c r="D13" s="34"/>
      <c r="E13" s="34"/>
      <c r="F13" s="34"/>
      <c r="G13" s="34"/>
      <c r="H13" s="35"/>
      <c r="I13" s="36"/>
      <c r="J13" s="34"/>
      <c r="K13" s="34"/>
      <c r="L13" s="34"/>
      <c r="M13" s="34"/>
      <c r="N13" s="37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31"/>
      <c r="AV13" s="31"/>
      <c r="AW13" s="31"/>
      <c r="AX13" s="31"/>
      <c r="AY13" s="31"/>
      <c r="AZ13" s="31"/>
      <c r="BA13" s="31"/>
      <c r="BB13" s="31"/>
      <c r="BC13" s="31"/>
      <c r="BD13" s="31"/>
      <c r="BE13" s="31"/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1"/>
      <c r="BS13" s="31"/>
      <c r="BT13" s="31"/>
      <c r="BU13" s="31"/>
      <c r="BV13" s="31"/>
      <c r="BW13" s="31"/>
      <c r="BX13" s="31"/>
      <c r="BY13" s="31"/>
      <c r="BZ13" s="31"/>
    </row>
    <row r="14" spans="1:78" s="32" customFormat="1" ht="14.25" customHeight="1" x14ac:dyDescent="0.2">
      <c r="A14" s="41">
        <f>+DailyData!A17</f>
        <v>1976</v>
      </c>
      <c r="B14" s="32" t="str">
        <f>+DailyData!B17</f>
        <v>Hydrological Year Book of Sierra Leone (1 May 1970 - 31 March 1976)</v>
      </c>
      <c r="F14" s="31"/>
      <c r="G14" s="31"/>
      <c r="H14" s="38"/>
      <c r="I14" s="39"/>
      <c r="J14" s="31"/>
      <c r="L14" s="31"/>
      <c r="M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  <c r="BZ14" s="31"/>
    </row>
    <row r="15" spans="1:78" s="32" customFormat="1" ht="12" x14ac:dyDescent="0.2">
      <c r="B15" s="32" t="str">
        <f>+DailyData!B18</f>
        <v>UNDP / MEP (Water Supply Division)  SIL/72/007</v>
      </c>
      <c r="F15" s="31"/>
      <c r="G15" s="31"/>
      <c r="H15" s="38"/>
      <c r="I15" s="39"/>
      <c r="J15" s="31"/>
      <c r="K15" s="31"/>
      <c r="L15" s="31"/>
      <c r="M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  <c r="BT15" s="31"/>
      <c r="BU15" s="31"/>
      <c r="BV15" s="31"/>
      <c r="BW15" s="31"/>
      <c r="BX15" s="31"/>
      <c r="BY15" s="31"/>
      <c r="BZ15" s="31"/>
    </row>
    <row r="16" spans="1:78" s="32" customFormat="1" ht="12" customHeight="1" x14ac:dyDescent="0.2">
      <c r="B16" s="32" t="str">
        <f>+DailyData!B19</f>
        <v>Page 78</v>
      </c>
      <c r="F16" s="31"/>
      <c r="G16" s="31"/>
      <c r="H16" s="38"/>
      <c r="I16" s="39"/>
      <c r="J16" s="31"/>
      <c r="K16" s="31"/>
      <c r="L16" s="31"/>
      <c r="M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31"/>
      <c r="BJ16" s="31"/>
      <c r="BK16" s="31"/>
      <c r="BL16" s="31"/>
      <c r="BM16" s="31"/>
      <c r="BN16" s="31"/>
      <c r="BO16" s="31"/>
      <c r="BP16" s="31"/>
      <c r="BQ16" s="31"/>
      <c r="BR16" s="31"/>
      <c r="BS16" s="31"/>
      <c r="BT16" s="31"/>
      <c r="BU16" s="31"/>
      <c r="BV16" s="31"/>
      <c r="BW16" s="31"/>
      <c r="BX16" s="31"/>
      <c r="BY16" s="31"/>
      <c r="BZ16" s="31"/>
    </row>
    <row r="17" spans="1:91" x14ac:dyDescent="0.25">
      <c r="A17" s="31"/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8"/>
      <c r="AZ17" s="38"/>
      <c r="BA17" s="38"/>
      <c r="BB17" s="38"/>
      <c r="BC17" s="38"/>
      <c r="BD17" s="38"/>
      <c r="BE17" s="38"/>
      <c r="BF17" s="38"/>
      <c r="BG17" s="38"/>
      <c r="BH17" s="38"/>
      <c r="BI17" s="38"/>
      <c r="BJ17" s="38"/>
      <c r="BK17" s="38"/>
      <c r="BL17" s="38"/>
      <c r="BM17" s="38"/>
      <c r="BN17" s="38"/>
      <c r="BO17" s="38"/>
      <c r="BP17" s="38"/>
      <c r="BQ17" s="38"/>
      <c r="BR17" s="38"/>
      <c r="BS17" s="38"/>
      <c r="BT17" s="38"/>
      <c r="BU17" s="38"/>
      <c r="BV17" s="38"/>
      <c r="BW17" s="38"/>
      <c r="BX17" s="38"/>
      <c r="BY17" s="38"/>
      <c r="BZ17" s="38"/>
      <c r="CA17" s="38"/>
      <c r="CB17" s="38"/>
      <c r="CC17" s="38"/>
      <c r="CD17" s="38"/>
      <c r="CE17" s="38"/>
      <c r="CF17" s="38"/>
      <c r="CG17" s="38"/>
      <c r="CH17" s="38"/>
      <c r="CI17" s="38"/>
      <c r="CJ17" s="38"/>
      <c r="CK17" s="38"/>
      <c r="CL17" s="38"/>
      <c r="CM17" s="38"/>
    </row>
    <row r="18" spans="1:91" ht="24.75" customHeight="1" x14ac:dyDescent="0.3">
      <c r="A18" s="33" t="s">
        <v>42</v>
      </c>
      <c r="B18" s="49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50"/>
    </row>
    <row r="19" spans="1:91" s="46" customFormat="1" x14ac:dyDescent="0.25">
      <c r="A19" s="44" t="s">
        <v>1</v>
      </c>
      <c r="B19" s="44" t="s">
        <v>20</v>
      </c>
      <c r="C19" s="44" t="s">
        <v>21</v>
      </c>
      <c r="D19" s="44" t="s">
        <v>22</v>
      </c>
      <c r="E19" s="44" t="s">
        <v>23</v>
      </c>
      <c r="F19" s="44" t="s">
        <v>24</v>
      </c>
      <c r="G19" s="44" t="s">
        <v>25</v>
      </c>
      <c r="H19" s="44" t="s">
        <v>26</v>
      </c>
      <c r="I19" s="44" t="s">
        <v>27</v>
      </c>
      <c r="J19" s="44" t="s">
        <v>28</v>
      </c>
      <c r="K19" s="44" t="s">
        <v>29</v>
      </c>
      <c r="L19" s="44" t="s">
        <v>30</v>
      </c>
      <c r="M19" s="44" t="s">
        <v>31</v>
      </c>
      <c r="N19" s="45"/>
      <c r="O19" s="40"/>
      <c r="P19" s="40"/>
      <c r="Q19" s="40"/>
      <c r="R19" s="45"/>
      <c r="S19" s="45"/>
      <c r="T19" s="45"/>
      <c r="U19" s="45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40"/>
      <c r="BE19" s="40"/>
      <c r="BF19" s="40"/>
      <c r="BG19" s="40"/>
      <c r="BH19" s="40"/>
      <c r="BI19" s="40"/>
      <c r="BJ19" s="40"/>
      <c r="BK19" s="40"/>
      <c r="BL19" s="40"/>
      <c r="BM19" s="40"/>
      <c r="BN19" s="40"/>
      <c r="BO19" s="40"/>
      <c r="BP19" s="40"/>
      <c r="BQ19" s="40"/>
      <c r="BR19" s="40"/>
      <c r="BS19" s="40"/>
      <c r="BT19" s="40"/>
      <c r="BU19" s="40"/>
      <c r="BV19" s="40"/>
      <c r="BW19" s="40"/>
      <c r="BX19" s="40"/>
      <c r="BY19" s="40"/>
      <c r="BZ19" s="40"/>
      <c r="CA19" s="40"/>
      <c r="CB19" s="40"/>
      <c r="CC19" s="40"/>
      <c r="CD19" s="40"/>
      <c r="CE19" s="40"/>
      <c r="CF19" s="40"/>
      <c r="CG19" s="40"/>
      <c r="CH19" s="40"/>
      <c r="CI19" s="40"/>
      <c r="CJ19" s="40"/>
      <c r="CK19" s="40"/>
      <c r="CL19" s="40"/>
      <c r="CM19" s="40"/>
    </row>
    <row r="20" spans="1:91" x14ac:dyDescent="0.25">
      <c r="A20" s="41">
        <v>1975</v>
      </c>
      <c r="B20" s="65"/>
      <c r="C20" s="65"/>
      <c r="D20" s="65"/>
      <c r="E20" s="65">
        <v>0.23571199999999995</v>
      </c>
      <c r="F20" s="65">
        <v>0.25367225806451615</v>
      </c>
      <c r="G20" s="65">
        <v>0.27939999999999998</v>
      </c>
      <c r="H20" s="65">
        <v>0.33675483870967748</v>
      </c>
      <c r="I20" s="65">
        <v>0.51176903225806458</v>
      </c>
      <c r="J20" s="65">
        <v>0.63042799999999999</v>
      </c>
      <c r="K20" s="65">
        <v>0.71726322580645163</v>
      </c>
      <c r="L20" s="65"/>
      <c r="M20" s="65"/>
      <c r="N20" s="48"/>
      <c r="R20" s="42"/>
    </row>
    <row r="21" spans="1:91" s="32" customFormat="1" ht="12" x14ac:dyDescent="0.2">
      <c r="A21" s="41">
        <v>1976</v>
      </c>
      <c r="B21" s="65">
        <v>0.29152645161290314</v>
      </c>
      <c r="C21" s="65"/>
      <c r="D21" s="65">
        <v>0.19713677419354833</v>
      </c>
      <c r="E21" s="65"/>
      <c r="F21" s="65"/>
      <c r="G21" s="65"/>
      <c r="H21" s="65"/>
      <c r="I21" s="65"/>
      <c r="J21" s="65"/>
      <c r="K21" s="65"/>
      <c r="L21" s="65"/>
      <c r="M21" s="65"/>
      <c r="N21" s="48"/>
      <c r="R21" s="42"/>
      <c r="S21" s="43"/>
    </row>
    <row r="22" spans="1:91" s="32" customFormat="1" ht="6" customHeight="1" x14ac:dyDescent="0.2">
      <c r="A22" s="41"/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R22" s="42"/>
    </row>
    <row r="23" spans="1:91" s="32" customFormat="1" ht="12" x14ac:dyDescent="0.2">
      <c r="A23" s="47"/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2"/>
    </row>
    <row r="24" spans="1:91" s="32" customFormat="1" ht="12" x14ac:dyDescent="0.2">
      <c r="A24" s="41"/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</row>
    <row r="25" spans="1:91" x14ac:dyDescent="0.25"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</row>
    <row r="26" spans="1:91" x14ac:dyDescent="0.25"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</row>
    <row r="27" spans="1:91" x14ac:dyDescent="0.25"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</row>
    <row r="28" spans="1:91" x14ac:dyDescent="0.25"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</row>
    <row r="29" spans="1:91" x14ac:dyDescent="0.25"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</row>
    <row r="30" spans="1:91" x14ac:dyDescent="0.25"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</row>
    <row r="31" spans="1:91" x14ac:dyDescent="0.25"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</row>
  </sheetData>
  <mergeCells count="5">
    <mergeCell ref="A1:N1"/>
    <mergeCell ref="A2:N2"/>
    <mergeCell ref="A3:N3"/>
    <mergeCell ref="A10:N10"/>
    <mergeCell ref="A11:N1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9" fitToHeight="0" orientation="portrait" r:id="rId1"/>
  <rowBreaks count="1" manualBreakCount="1">
    <brk id="25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DailyData</vt:lpstr>
      <vt:lpstr>DailyPivot</vt:lpstr>
      <vt:lpstr>MonthlyPivot</vt:lpstr>
      <vt:lpstr>Monthly Report</vt:lpstr>
      <vt:lpstr>'Monthly Report'!Print_Titles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Peter</cp:lastModifiedBy>
  <cp:lastPrinted>2014-03-30T18:05:10Z</cp:lastPrinted>
  <dcterms:created xsi:type="dcterms:W3CDTF">2014-03-13T08:42:17Z</dcterms:created>
  <dcterms:modified xsi:type="dcterms:W3CDTF">2014-08-12T14:03:59Z</dcterms:modified>
</cp:coreProperties>
</file>