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3"/>
  </bookViews>
  <sheets>
    <sheet name="DailyData" sheetId="1" r:id="rId1"/>
    <sheet name="DailyPivot" sheetId="11" r:id="rId2"/>
    <sheet name="MonthlyPivot" sheetId="7" r:id="rId3"/>
    <sheet name="Monthly Report" sheetId="10" r:id="rId4"/>
  </sheets>
  <definedNames>
    <definedName name="_xlnm.Print_Titles" localSheetId="3">'Monthly Report'!$1:$3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2" i="10" l="1"/>
  <c r="B176" i="1" l="1"/>
  <c r="C176" i="1"/>
  <c r="D176" i="1"/>
  <c r="B16" i="10"/>
  <c r="A11" i="10"/>
  <c r="B43" i="1" l="1"/>
  <c r="B42" i="1"/>
  <c r="B41" i="1"/>
  <c r="B40" i="1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B15" i="10"/>
  <c r="B14" i="10"/>
  <c r="A14" i="10"/>
  <c r="A3" i="10"/>
  <c r="A1" i="10"/>
  <c r="B48" i="1" l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D47" i="1"/>
  <c r="C47" i="1"/>
  <c r="B47" i="1"/>
</calcChain>
</file>

<file path=xl/sharedStrings.xml><?xml version="1.0" encoding="utf-8"?>
<sst xmlns="http://schemas.openxmlformats.org/spreadsheetml/2006/main" count="63" uniqueCount="55">
  <si>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</si>
  <si>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</si>
  <si>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</si>
  <si>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</si>
  <si>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</si>
  <si>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</si>
  <si>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</si>
  <si>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</si>
  <si>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</si>
  <si>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</si>
  <si>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</si>
  <si>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River Basin</t>
  </si>
  <si>
    <t>Rokel-Seli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</si>
  <si>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</si>
  <si>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</si>
  <si>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</si>
  <si>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</si>
  <si>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</si>
  <si>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</si>
  <si>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</si>
  <si>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Sources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</si>
  <si>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</si>
  <si>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</si>
  <si>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</si>
  <si>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</si>
  <si>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</si>
  <si>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</si>
  <si>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</si>
  <si>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</si>
  <si>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</si>
  <si>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</si>
  <si>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</si>
  <si>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</si>
  <si>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</t>
  </si>
  <si>
    <t>Min</t>
  </si>
  <si>
    <t>Max</t>
  </si>
  <si>
    <t>Std Dev</t>
  </si>
  <si>
    <t>Mins</t>
  </si>
  <si>
    <t>Degs</t>
  </si>
  <si>
    <r>
      <t>Mean Daily Water Level (m</t>
    </r>
    <r>
      <rPr>
        <b/>
        <sz val="14"/>
        <color theme="1"/>
        <rFont val="Calibri"/>
        <family val="2"/>
        <scheme val="minor"/>
      </rPr>
      <t>)</t>
    </r>
  </si>
  <si>
    <t>The station is located beside the intake well for Magburaka water supply plant.</t>
  </si>
  <si>
    <t>May 1975</t>
  </si>
  <si>
    <t>Four staff gauges covering a total rangeof 11 metres</t>
  </si>
  <si>
    <t>25 May 1975 to 31 March 1976</t>
  </si>
  <si>
    <t>Rating curve has not been established. The site is good and the old bridge across the Seli river may be used for measuring river flow.</t>
  </si>
  <si>
    <t>Page 81</t>
  </si>
  <si>
    <t>Mean Daily Water Level Chart</t>
  </si>
  <si>
    <t>Water Level (m)</t>
  </si>
  <si>
    <t>Sum of Water Level (m)</t>
  </si>
  <si>
    <t>1975.00 Average</t>
  </si>
  <si>
    <t>1976.00 Average</t>
  </si>
  <si>
    <t>Average of Water Level (m)</t>
  </si>
  <si>
    <t>Magburaka Hydrological Station</t>
  </si>
  <si>
    <r>
      <t>Monthly Mean Water Level (m</t>
    </r>
    <r>
      <rPr>
        <b/>
        <sz val="14"/>
        <color theme="1"/>
        <rFont val="Calibri"/>
        <family val="2"/>
      </rPr>
      <t>)</t>
    </r>
  </si>
  <si>
    <t>Daily Water Level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</si>
</sst>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 mmmm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0" fontId="10" fillId="0" borderId="1" xfId="0" applyFont="1" applyBorder="1"/>
    <xf numFmtId="164" fontId="9" fillId="0" borderId="0" xfId="0" applyNumberFormat="1" applyFont="1"/>
    <xf numFmtId="166" fontId="9" fillId="0" borderId="0" xfId="0" applyNumberFormat="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14" fontId="0" fillId="0" borderId="0" xfId="0" applyNumberFormat="1"/>
    <xf numFmtId="2" fontId="0" fillId="0" borderId="0" xfId="0" applyNumberFormat="1"/>
    <xf numFmtId="2" fontId="1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DailyData!$A$47:$A$298</c:f>
              <c:numCache>
                <c:formatCode>m/d/yyyy</c:formatCode>
                <c:ptCount val="252"/>
                <c:pt idx="0">
                  <c:v>27539</c:v>
                </c:pt>
                <c:pt idx="1">
                  <c:v>27540</c:v>
                </c:pt>
                <c:pt idx="2">
                  <c:v>27541</c:v>
                </c:pt>
                <c:pt idx="3">
                  <c:v>27542</c:v>
                </c:pt>
                <c:pt idx="4">
                  <c:v>27543</c:v>
                </c:pt>
                <c:pt idx="5">
                  <c:v>27544</c:v>
                </c:pt>
                <c:pt idx="6">
                  <c:v>27545</c:v>
                </c:pt>
                <c:pt idx="7">
                  <c:v>27546</c:v>
                </c:pt>
                <c:pt idx="8">
                  <c:v>27547</c:v>
                </c:pt>
                <c:pt idx="9">
                  <c:v>27548</c:v>
                </c:pt>
                <c:pt idx="10">
                  <c:v>27549</c:v>
                </c:pt>
                <c:pt idx="11">
                  <c:v>27550</c:v>
                </c:pt>
                <c:pt idx="12">
                  <c:v>27551</c:v>
                </c:pt>
                <c:pt idx="13">
                  <c:v>27552</c:v>
                </c:pt>
                <c:pt idx="14">
                  <c:v>27553</c:v>
                </c:pt>
                <c:pt idx="15">
                  <c:v>27554</c:v>
                </c:pt>
                <c:pt idx="16">
                  <c:v>27555</c:v>
                </c:pt>
                <c:pt idx="17">
                  <c:v>27556</c:v>
                </c:pt>
                <c:pt idx="18">
                  <c:v>27557</c:v>
                </c:pt>
                <c:pt idx="19">
                  <c:v>27558</c:v>
                </c:pt>
                <c:pt idx="20">
                  <c:v>27559</c:v>
                </c:pt>
                <c:pt idx="21">
                  <c:v>27560</c:v>
                </c:pt>
                <c:pt idx="22">
                  <c:v>27561</c:v>
                </c:pt>
                <c:pt idx="23">
                  <c:v>27562</c:v>
                </c:pt>
                <c:pt idx="24">
                  <c:v>27563</c:v>
                </c:pt>
                <c:pt idx="25">
                  <c:v>27564</c:v>
                </c:pt>
                <c:pt idx="26">
                  <c:v>27565</c:v>
                </c:pt>
                <c:pt idx="27">
                  <c:v>27566</c:v>
                </c:pt>
                <c:pt idx="28">
                  <c:v>27567</c:v>
                </c:pt>
                <c:pt idx="29">
                  <c:v>27568</c:v>
                </c:pt>
                <c:pt idx="30">
                  <c:v>27569</c:v>
                </c:pt>
                <c:pt idx="31">
                  <c:v>27570</c:v>
                </c:pt>
                <c:pt idx="32">
                  <c:v>27571</c:v>
                </c:pt>
                <c:pt idx="33">
                  <c:v>27572</c:v>
                </c:pt>
                <c:pt idx="34">
                  <c:v>27573</c:v>
                </c:pt>
                <c:pt idx="35">
                  <c:v>27574</c:v>
                </c:pt>
                <c:pt idx="36">
                  <c:v>27575</c:v>
                </c:pt>
                <c:pt idx="37">
                  <c:v>27576</c:v>
                </c:pt>
                <c:pt idx="38">
                  <c:v>27577</c:v>
                </c:pt>
                <c:pt idx="39">
                  <c:v>27578</c:v>
                </c:pt>
                <c:pt idx="40">
                  <c:v>27579</c:v>
                </c:pt>
                <c:pt idx="41">
                  <c:v>27580</c:v>
                </c:pt>
                <c:pt idx="42">
                  <c:v>27581</c:v>
                </c:pt>
                <c:pt idx="43">
                  <c:v>27582</c:v>
                </c:pt>
                <c:pt idx="44">
                  <c:v>27583</c:v>
                </c:pt>
                <c:pt idx="45">
                  <c:v>27584</c:v>
                </c:pt>
                <c:pt idx="46">
                  <c:v>27585</c:v>
                </c:pt>
                <c:pt idx="47">
                  <c:v>27586</c:v>
                </c:pt>
                <c:pt idx="48">
                  <c:v>27587</c:v>
                </c:pt>
                <c:pt idx="49">
                  <c:v>27588</c:v>
                </c:pt>
                <c:pt idx="50">
                  <c:v>27589</c:v>
                </c:pt>
                <c:pt idx="51">
                  <c:v>27590</c:v>
                </c:pt>
                <c:pt idx="52">
                  <c:v>27591</c:v>
                </c:pt>
                <c:pt idx="53">
                  <c:v>27592</c:v>
                </c:pt>
                <c:pt idx="54">
                  <c:v>27593</c:v>
                </c:pt>
                <c:pt idx="55">
                  <c:v>27594</c:v>
                </c:pt>
                <c:pt idx="56">
                  <c:v>27595</c:v>
                </c:pt>
                <c:pt idx="57">
                  <c:v>27596</c:v>
                </c:pt>
                <c:pt idx="58">
                  <c:v>27597</c:v>
                </c:pt>
                <c:pt idx="59">
                  <c:v>27598</c:v>
                </c:pt>
                <c:pt idx="60">
                  <c:v>27599</c:v>
                </c:pt>
                <c:pt idx="61">
                  <c:v>27600</c:v>
                </c:pt>
                <c:pt idx="62">
                  <c:v>27601</c:v>
                </c:pt>
                <c:pt idx="63">
                  <c:v>27602</c:v>
                </c:pt>
                <c:pt idx="64">
                  <c:v>27603</c:v>
                </c:pt>
                <c:pt idx="65">
                  <c:v>27604</c:v>
                </c:pt>
                <c:pt idx="66">
                  <c:v>27605</c:v>
                </c:pt>
                <c:pt idx="67">
                  <c:v>27606</c:v>
                </c:pt>
                <c:pt idx="68">
                  <c:v>27607</c:v>
                </c:pt>
                <c:pt idx="69">
                  <c:v>27608</c:v>
                </c:pt>
                <c:pt idx="70">
                  <c:v>27609</c:v>
                </c:pt>
                <c:pt idx="71">
                  <c:v>27610</c:v>
                </c:pt>
                <c:pt idx="72">
                  <c:v>27611</c:v>
                </c:pt>
                <c:pt idx="73">
                  <c:v>27612</c:v>
                </c:pt>
                <c:pt idx="74">
                  <c:v>27613</c:v>
                </c:pt>
                <c:pt idx="75">
                  <c:v>27614</c:v>
                </c:pt>
                <c:pt idx="76">
                  <c:v>27615</c:v>
                </c:pt>
                <c:pt idx="77">
                  <c:v>27616</c:v>
                </c:pt>
                <c:pt idx="78">
                  <c:v>27617</c:v>
                </c:pt>
                <c:pt idx="79">
                  <c:v>27618</c:v>
                </c:pt>
                <c:pt idx="80">
                  <c:v>27619</c:v>
                </c:pt>
                <c:pt idx="81">
                  <c:v>27620</c:v>
                </c:pt>
                <c:pt idx="82">
                  <c:v>27621</c:v>
                </c:pt>
                <c:pt idx="83">
                  <c:v>27622</c:v>
                </c:pt>
                <c:pt idx="84">
                  <c:v>27623</c:v>
                </c:pt>
                <c:pt idx="85">
                  <c:v>27624</c:v>
                </c:pt>
                <c:pt idx="86">
                  <c:v>27625</c:v>
                </c:pt>
                <c:pt idx="87">
                  <c:v>27626</c:v>
                </c:pt>
                <c:pt idx="88">
                  <c:v>27627</c:v>
                </c:pt>
                <c:pt idx="89">
                  <c:v>27628</c:v>
                </c:pt>
                <c:pt idx="90">
                  <c:v>27629</c:v>
                </c:pt>
                <c:pt idx="91">
                  <c:v>27630</c:v>
                </c:pt>
                <c:pt idx="92">
                  <c:v>27631</c:v>
                </c:pt>
                <c:pt idx="93">
                  <c:v>27632</c:v>
                </c:pt>
                <c:pt idx="94">
                  <c:v>27633</c:v>
                </c:pt>
                <c:pt idx="95">
                  <c:v>27634</c:v>
                </c:pt>
                <c:pt idx="96">
                  <c:v>27635</c:v>
                </c:pt>
                <c:pt idx="97">
                  <c:v>27636</c:v>
                </c:pt>
                <c:pt idx="98">
                  <c:v>27637</c:v>
                </c:pt>
                <c:pt idx="99">
                  <c:v>27638</c:v>
                </c:pt>
                <c:pt idx="100">
                  <c:v>27639</c:v>
                </c:pt>
                <c:pt idx="101">
                  <c:v>27640</c:v>
                </c:pt>
                <c:pt idx="102">
                  <c:v>27641</c:v>
                </c:pt>
                <c:pt idx="103">
                  <c:v>27642</c:v>
                </c:pt>
                <c:pt idx="104">
                  <c:v>27643</c:v>
                </c:pt>
                <c:pt idx="105">
                  <c:v>27644</c:v>
                </c:pt>
                <c:pt idx="106">
                  <c:v>27645</c:v>
                </c:pt>
                <c:pt idx="107">
                  <c:v>27646</c:v>
                </c:pt>
                <c:pt idx="108">
                  <c:v>27647</c:v>
                </c:pt>
                <c:pt idx="109">
                  <c:v>27648</c:v>
                </c:pt>
                <c:pt idx="110">
                  <c:v>27649</c:v>
                </c:pt>
                <c:pt idx="111">
                  <c:v>27650</c:v>
                </c:pt>
                <c:pt idx="112">
                  <c:v>27651</c:v>
                </c:pt>
                <c:pt idx="113">
                  <c:v>27652</c:v>
                </c:pt>
                <c:pt idx="114">
                  <c:v>27653</c:v>
                </c:pt>
                <c:pt idx="115">
                  <c:v>27654</c:v>
                </c:pt>
                <c:pt idx="116">
                  <c:v>27655</c:v>
                </c:pt>
                <c:pt idx="117">
                  <c:v>27656</c:v>
                </c:pt>
                <c:pt idx="118">
                  <c:v>27657</c:v>
                </c:pt>
                <c:pt idx="119">
                  <c:v>27658</c:v>
                </c:pt>
                <c:pt idx="120">
                  <c:v>27659</c:v>
                </c:pt>
                <c:pt idx="121">
                  <c:v>27660</c:v>
                </c:pt>
                <c:pt idx="122">
                  <c:v>27661</c:v>
                </c:pt>
                <c:pt idx="123">
                  <c:v>27662</c:v>
                </c:pt>
                <c:pt idx="124">
                  <c:v>27663</c:v>
                </c:pt>
                <c:pt idx="125">
                  <c:v>27664</c:v>
                </c:pt>
                <c:pt idx="126">
                  <c:v>27665</c:v>
                </c:pt>
                <c:pt idx="127">
                  <c:v>27666</c:v>
                </c:pt>
                <c:pt idx="128">
                  <c:v>27667</c:v>
                </c:pt>
                <c:pt idx="129">
                  <c:v>27697</c:v>
                </c:pt>
                <c:pt idx="130">
                  <c:v>27729</c:v>
                </c:pt>
                <c:pt idx="131">
                  <c:v>27730</c:v>
                </c:pt>
                <c:pt idx="132">
                  <c:v>27731</c:v>
                </c:pt>
                <c:pt idx="133">
                  <c:v>27732</c:v>
                </c:pt>
                <c:pt idx="134">
                  <c:v>27733</c:v>
                </c:pt>
                <c:pt idx="135">
                  <c:v>27734</c:v>
                </c:pt>
                <c:pt idx="136">
                  <c:v>27735</c:v>
                </c:pt>
                <c:pt idx="137">
                  <c:v>27736</c:v>
                </c:pt>
                <c:pt idx="138">
                  <c:v>27737</c:v>
                </c:pt>
                <c:pt idx="139">
                  <c:v>27738</c:v>
                </c:pt>
                <c:pt idx="140">
                  <c:v>27739</c:v>
                </c:pt>
                <c:pt idx="141">
                  <c:v>27740</c:v>
                </c:pt>
                <c:pt idx="142">
                  <c:v>27741</c:v>
                </c:pt>
                <c:pt idx="143">
                  <c:v>27742</c:v>
                </c:pt>
                <c:pt idx="144">
                  <c:v>27743</c:v>
                </c:pt>
                <c:pt idx="145">
                  <c:v>27744</c:v>
                </c:pt>
                <c:pt idx="146">
                  <c:v>27745</c:v>
                </c:pt>
                <c:pt idx="147">
                  <c:v>27746</c:v>
                </c:pt>
                <c:pt idx="148">
                  <c:v>27747</c:v>
                </c:pt>
                <c:pt idx="149">
                  <c:v>27748</c:v>
                </c:pt>
                <c:pt idx="150">
                  <c:v>27749</c:v>
                </c:pt>
                <c:pt idx="151">
                  <c:v>27750</c:v>
                </c:pt>
                <c:pt idx="152">
                  <c:v>27751</c:v>
                </c:pt>
                <c:pt idx="153">
                  <c:v>27752</c:v>
                </c:pt>
                <c:pt idx="154">
                  <c:v>27753</c:v>
                </c:pt>
                <c:pt idx="155">
                  <c:v>27754</c:v>
                </c:pt>
                <c:pt idx="156">
                  <c:v>27755</c:v>
                </c:pt>
                <c:pt idx="157">
                  <c:v>27756</c:v>
                </c:pt>
                <c:pt idx="158">
                  <c:v>27757</c:v>
                </c:pt>
                <c:pt idx="159">
                  <c:v>27758</c:v>
                </c:pt>
                <c:pt idx="160">
                  <c:v>27759</c:v>
                </c:pt>
                <c:pt idx="161">
                  <c:v>27760</c:v>
                </c:pt>
                <c:pt idx="162">
                  <c:v>27761</c:v>
                </c:pt>
                <c:pt idx="163">
                  <c:v>27762</c:v>
                </c:pt>
                <c:pt idx="164">
                  <c:v>27763</c:v>
                </c:pt>
                <c:pt idx="165">
                  <c:v>27764</c:v>
                </c:pt>
                <c:pt idx="166">
                  <c:v>27765</c:v>
                </c:pt>
                <c:pt idx="167">
                  <c:v>27766</c:v>
                </c:pt>
                <c:pt idx="168">
                  <c:v>27767</c:v>
                </c:pt>
                <c:pt idx="169">
                  <c:v>27768</c:v>
                </c:pt>
                <c:pt idx="170">
                  <c:v>27769</c:v>
                </c:pt>
                <c:pt idx="171">
                  <c:v>27770</c:v>
                </c:pt>
                <c:pt idx="172">
                  <c:v>27771</c:v>
                </c:pt>
                <c:pt idx="173">
                  <c:v>27772</c:v>
                </c:pt>
                <c:pt idx="174">
                  <c:v>27773</c:v>
                </c:pt>
                <c:pt idx="175">
                  <c:v>27774</c:v>
                </c:pt>
                <c:pt idx="176">
                  <c:v>27775</c:v>
                </c:pt>
                <c:pt idx="177">
                  <c:v>27776</c:v>
                </c:pt>
                <c:pt idx="178">
                  <c:v>27777</c:v>
                </c:pt>
                <c:pt idx="179">
                  <c:v>27778</c:v>
                </c:pt>
                <c:pt idx="180">
                  <c:v>27779</c:v>
                </c:pt>
                <c:pt idx="181">
                  <c:v>27780</c:v>
                </c:pt>
                <c:pt idx="182">
                  <c:v>27781</c:v>
                </c:pt>
                <c:pt idx="183">
                  <c:v>27782</c:v>
                </c:pt>
                <c:pt idx="184">
                  <c:v>27783</c:v>
                </c:pt>
                <c:pt idx="185">
                  <c:v>27784</c:v>
                </c:pt>
                <c:pt idx="186">
                  <c:v>27785</c:v>
                </c:pt>
                <c:pt idx="187">
                  <c:v>27786</c:v>
                </c:pt>
                <c:pt idx="188">
                  <c:v>27787</c:v>
                </c:pt>
                <c:pt idx="189">
                  <c:v>27788</c:v>
                </c:pt>
                <c:pt idx="190">
                  <c:v>27789</c:v>
                </c:pt>
                <c:pt idx="191">
                  <c:v>27790</c:v>
                </c:pt>
                <c:pt idx="192">
                  <c:v>27791</c:v>
                </c:pt>
                <c:pt idx="193">
                  <c:v>27792</c:v>
                </c:pt>
                <c:pt idx="194">
                  <c:v>27793</c:v>
                </c:pt>
                <c:pt idx="195">
                  <c:v>27794</c:v>
                </c:pt>
                <c:pt idx="196">
                  <c:v>27795</c:v>
                </c:pt>
                <c:pt idx="197">
                  <c:v>27796</c:v>
                </c:pt>
                <c:pt idx="198">
                  <c:v>27797</c:v>
                </c:pt>
                <c:pt idx="199">
                  <c:v>27798</c:v>
                </c:pt>
                <c:pt idx="200">
                  <c:v>27799</c:v>
                </c:pt>
                <c:pt idx="201">
                  <c:v>27800</c:v>
                </c:pt>
                <c:pt idx="202">
                  <c:v>27801</c:v>
                </c:pt>
                <c:pt idx="203">
                  <c:v>27802</c:v>
                </c:pt>
                <c:pt idx="204">
                  <c:v>27803</c:v>
                </c:pt>
                <c:pt idx="205">
                  <c:v>27804</c:v>
                </c:pt>
                <c:pt idx="206">
                  <c:v>27805</c:v>
                </c:pt>
                <c:pt idx="207">
                  <c:v>27806</c:v>
                </c:pt>
                <c:pt idx="208">
                  <c:v>27807</c:v>
                </c:pt>
                <c:pt idx="209">
                  <c:v>27808</c:v>
                </c:pt>
                <c:pt idx="210">
                  <c:v>27809</c:v>
                </c:pt>
                <c:pt idx="211">
                  <c:v>27810</c:v>
                </c:pt>
                <c:pt idx="212">
                  <c:v>27811</c:v>
                </c:pt>
                <c:pt idx="213">
                  <c:v>27812</c:v>
                </c:pt>
                <c:pt idx="214">
                  <c:v>27813</c:v>
                </c:pt>
                <c:pt idx="215">
                  <c:v>27814</c:v>
                </c:pt>
                <c:pt idx="216">
                  <c:v>27815</c:v>
                </c:pt>
                <c:pt idx="217">
                  <c:v>27816</c:v>
                </c:pt>
                <c:pt idx="218">
                  <c:v>27817</c:v>
                </c:pt>
                <c:pt idx="219">
                  <c:v>27818</c:v>
                </c:pt>
                <c:pt idx="220">
                  <c:v>27819</c:v>
                </c:pt>
                <c:pt idx="221">
                  <c:v>27820</c:v>
                </c:pt>
                <c:pt idx="222">
                  <c:v>27821</c:v>
                </c:pt>
                <c:pt idx="223">
                  <c:v>27822</c:v>
                </c:pt>
                <c:pt idx="224">
                  <c:v>27823</c:v>
                </c:pt>
                <c:pt idx="225">
                  <c:v>27824</c:v>
                </c:pt>
                <c:pt idx="226">
                  <c:v>27825</c:v>
                </c:pt>
                <c:pt idx="227">
                  <c:v>27826</c:v>
                </c:pt>
                <c:pt idx="228">
                  <c:v>27827</c:v>
                </c:pt>
                <c:pt idx="229">
                  <c:v>27828</c:v>
                </c:pt>
                <c:pt idx="230">
                  <c:v>27829</c:v>
                </c:pt>
                <c:pt idx="231">
                  <c:v>27830</c:v>
                </c:pt>
                <c:pt idx="232">
                  <c:v>27831</c:v>
                </c:pt>
                <c:pt idx="233">
                  <c:v>27832</c:v>
                </c:pt>
                <c:pt idx="234">
                  <c:v>27833</c:v>
                </c:pt>
                <c:pt idx="235">
                  <c:v>27834</c:v>
                </c:pt>
                <c:pt idx="236">
                  <c:v>27835</c:v>
                </c:pt>
                <c:pt idx="237">
                  <c:v>27836</c:v>
                </c:pt>
                <c:pt idx="238">
                  <c:v>27837</c:v>
                </c:pt>
                <c:pt idx="239">
                  <c:v>27838</c:v>
                </c:pt>
                <c:pt idx="240">
                  <c:v>27839</c:v>
                </c:pt>
                <c:pt idx="241">
                  <c:v>27840</c:v>
                </c:pt>
                <c:pt idx="242">
                  <c:v>27841</c:v>
                </c:pt>
                <c:pt idx="243">
                  <c:v>27842</c:v>
                </c:pt>
                <c:pt idx="244">
                  <c:v>27843</c:v>
                </c:pt>
                <c:pt idx="245">
                  <c:v>27844</c:v>
                </c:pt>
                <c:pt idx="246">
                  <c:v>27845</c:v>
                </c:pt>
                <c:pt idx="247">
                  <c:v>27846</c:v>
                </c:pt>
                <c:pt idx="248">
                  <c:v>27847</c:v>
                </c:pt>
                <c:pt idx="249">
                  <c:v>27848</c:v>
                </c:pt>
                <c:pt idx="250">
                  <c:v>27849</c:v>
                </c:pt>
                <c:pt idx="251">
                  <c:v>27850</c:v>
                </c:pt>
              </c:numCache>
            </c:numRef>
          </c:cat>
          <c:val>
            <c:numRef>
              <c:f>DailyData!$E$47:$E$298</c:f>
              <c:numCache>
                <c:formatCode>0.00</c:formatCode>
                <c:ptCount val="252"/>
                <c:pt idx="0">
                  <c:v>1.0900000000000001</c:v>
                </c:pt>
                <c:pt idx="1">
                  <c:v>1.53</c:v>
                </c:pt>
                <c:pt idx="2">
                  <c:v>1.49</c:v>
                </c:pt>
                <c:pt idx="3">
                  <c:v>1.45</c:v>
                </c:pt>
                <c:pt idx="4">
                  <c:v>1.34</c:v>
                </c:pt>
                <c:pt idx="5">
                  <c:v>1.3</c:v>
                </c:pt>
                <c:pt idx="6">
                  <c:v>1.29</c:v>
                </c:pt>
                <c:pt idx="7">
                  <c:v>1.3</c:v>
                </c:pt>
                <c:pt idx="8">
                  <c:v>1.29</c:v>
                </c:pt>
                <c:pt idx="9">
                  <c:v>1.28</c:v>
                </c:pt>
                <c:pt idx="10">
                  <c:v>1.25</c:v>
                </c:pt>
                <c:pt idx="11">
                  <c:v>1.21</c:v>
                </c:pt>
                <c:pt idx="12">
                  <c:v>1.2</c:v>
                </c:pt>
                <c:pt idx="13">
                  <c:v>1.19</c:v>
                </c:pt>
                <c:pt idx="14">
                  <c:v>1.31</c:v>
                </c:pt>
                <c:pt idx="15">
                  <c:v>1.4</c:v>
                </c:pt>
                <c:pt idx="16">
                  <c:v>1.53</c:v>
                </c:pt>
                <c:pt idx="17">
                  <c:v>1.66</c:v>
                </c:pt>
                <c:pt idx="18">
                  <c:v>1.81</c:v>
                </c:pt>
                <c:pt idx="19">
                  <c:v>2.21</c:v>
                </c:pt>
                <c:pt idx="20">
                  <c:v>2.1800000000000002</c:v>
                </c:pt>
                <c:pt idx="21">
                  <c:v>2.23</c:v>
                </c:pt>
                <c:pt idx="22">
                  <c:v>2.3199999999999998</c:v>
                </c:pt>
                <c:pt idx="23">
                  <c:v>2.4</c:v>
                </c:pt>
                <c:pt idx="24">
                  <c:v>2.48</c:v>
                </c:pt>
                <c:pt idx="25">
                  <c:v>2.58</c:v>
                </c:pt>
                <c:pt idx="26">
                  <c:v>2.68</c:v>
                </c:pt>
                <c:pt idx="27">
                  <c:v>2.76</c:v>
                </c:pt>
                <c:pt idx="28">
                  <c:v>2.82</c:v>
                </c:pt>
                <c:pt idx="29">
                  <c:v>2.89</c:v>
                </c:pt>
                <c:pt idx="30">
                  <c:v>2.79</c:v>
                </c:pt>
                <c:pt idx="31">
                  <c:v>2.67</c:v>
                </c:pt>
                <c:pt idx="32">
                  <c:v>2.59</c:v>
                </c:pt>
                <c:pt idx="33">
                  <c:v>2.54</c:v>
                </c:pt>
                <c:pt idx="34">
                  <c:v>2.48</c:v>
                </c:pt>
                <c:pt idx="35">
                  <c:v>2.4300000000000002</c:v>
                </c:pt>
                <c:pt idx="36">
                  <c:v>2.39</c:v>
                </c:pt>
                <c:pt idx="37">
                  <c:v>2.29</c:v>
                </c:pt>
                <c:pt idx="38">
                  <c:v>2.25</c:v>
                </c:pt>
                <c:pt idx="39">
                  <c:v>2.25</c:v>
                </c:pt>
                <c:pt idx="40">
                  <c:v>2.19</c:v>
                </c:pt>
                <c:pt idx="41">
                  <c:v>2.16</c:v>
                </c:pt>
                <c:pt idx="42">
                  <c:v>2.25</c:v>
                </c:pt>
                <c:pt idx="43">
                  <c:v>2.2799999999999998</c:v>
                </c:pt>
                <c:pt idx="44">
                  <c:v>2.2999999999999998</c:v>
                </c:pt>
                <c:pt idx="45">
                  <c:v>2.34</c:v>
                </c:pt>
                <c:pt idx="46">
                  <c:v>2.3199999999999998</c:v>
                </c:pt>
                <c:pt idx="47">
                  <c:v>2.2999999999999998</c:v>
                </c:pt>
                <c:pt idx="48">
                  <c:v>2</c:v>
                </c:pt>
                <c:pt idx="49">
                  <c:v>1.97</c:v>
                </c:pt>
                <c:pt idx="50">
                  <c:v>1.92</c:v>
                </c:pt>
                <c:pt idx="51">
                  <c:v>1.87</c:v>
                </c:pt>
                <c:pt idx="52">
                  <c:v>1.91</c:v>
                </c:pt>
                <c:pt idx="53">
                  <c:v>1.97</c:v>
                </c:pt>
                <c:pt idx="54">
                  <c:v>2.0699999999999998</c:v>
                </c:pt>
                <c:pt idx="55">
                  <c:v>2.35</c:v>
                </c:pt>
                <c:pt idx="56">
                  <c:v>2.7</c:v>
                </c:pt>
                <c:pt idx="57">
                  <c:v>3.25</c:v>
                </c:pt>
                <c:pt idx="58">
                  <c:v>5.9</c:v>
                </c:pt>
                <c:pt idx="59">
                  <c:v>5.89</c:v>
                </c:pt>
                <c:pt idx="60">
                  <c:v>4.82</c:v>
                </c:pt>
                <c:pt idx="61">
                  <c:v>4.78</c:v>
                </c:pt>
                <c:pt idx="62">
                  <c:v>4.71</c:v>
                </c:pt>
                <c:pt idx="63">
                  <c:v>4.5999999999999996</c:v>
                </c:pt>
                <c:pt idx="64">
                  <c:v>4.4400000000000004</c:v>
                </c:pt>
                <c:pt idx="65">
                  <c:v>3.99</c:v>
                </c:pt>
                <c:pt idx="66">
                  <c:v>3.6</c:v>
                </c:pt>
                <c:pt idx="67">
                  <c:v>3.35</c:v>
                </c:pt>
                <c:pt idx="68">
                  <c:v>4.16</c:v>
                </c:pt>
                <c:pt idx="69">
                  <c:v>4.6399999999999997</c:v>
                </c:pt>
                <c:pt idx="70">
                  <c:v>4.7</c:v>
                </c:pt>
                <c:pt idx="71">
                  <c:v>4.4800000000000004</c:v>
                </c:pt>
                <c:pt idx="72">
                  <c:v>4.42</c:v>
                </c:pt>
                <c:pt idx="73">
                  <c:v>4.38</c:v>
                </c:pt>
                <c:pt idx="74">
                  <c:v>4.3499999999999996</c:v>
                </c:pt>
                <c:pt idx="75">
                  <c:v>4.32</c:v>
                </c:pt>
                <c:pt idx="76">
                  <c:v>4.3099999999999996</c:v>
                </c:pt>
                <c:pt idx="77">
                  <c:v>4.3</c:v>
                </c:pt>
                <c:pt idx="78">
                  <c:v>4.29</c:v>
                </c:pt>
                <c:pt idx="79">
                  <c:v>4.28</c:v>
                </c:pt>
                <c:pt idx="80">
                  <c:v>5.17</c:v>
                </c:pt>
                <c:pt idx="81">
                  <c:v>5.23</c:v>
                </c:pt>
                <c:pt idx="82">
                  <c:v>5.5</c:v>
                </c:pt>
                <c:pt idx="83">
                  <c:v>5.54</c:v>
                </c:pt>
                <c:pt idx="84">
                  <c:v>5.56</c:v>
                </c:pt>
                <c:pt idx="85">
                  <c:v>5.56</c:v>
                </c:pt>
                <c:pt idx="86">
                  <c:v>5.53</c:v>
                </c:pt>
                <c:pt idx="87">
                  <c:v>5.52</c:v>
                </c:pt>
                <c:pt idx="88">
                  <c:v>5</c:v>
                </c:pt>
                <c:pt idx="89">
                  <c:v>4.9400000000000004</c:v>
                </c:pt>
                <c:pt idx="90">
                  <c:v>4.91</c:v>
                </c:pt>
                <c:pt idx="91">
                  <c:v>4.87</c:v>
                </c:pt>
                <c:pt idx="92">
                  <c:v>4.7</c:v>
                </c:pt>
                <c:pt idx="93">
                  <c:v>4.68</c:v>
                </c:pt>
                <c:pt idx="94">
                  <c:v>4.63</c:v>
                </c:pt>
                <c:pt idx="95">
                  <c:v>4.5999999999999996</c:v>
                </c:pt>
                <c:pt idx="96">
                  <c:v>4.55</c:v>
                </c:pt>
                <c:pt idx="97">
                  <c:v>4.5199999999999996</c:v>
                </c:pt>
                <c:pt idx="98">
                  <c:v>4.5</c:v>
                </c:pt>
                <c:pt idx="99">
                  <c:v>5.42</c:v>
                </c:pt>
                <c:pt idx="100">
                  <c:v>5.41</c:v>
                </c:pt>
                <c:pt idx="101">
                  <c:v>5.35</c:v>
                </c:pt>
                <c:pt idx="102">
                  <c:v>5.16</c:v>
                </c:pt>
                <c:pt idx="103">
                  <c:v>5.78</c:v>
                </c:pt>
                <c:pt idx="104">
                  <c:v>5.67</c:v>
                </c:pt>
                <c:pt idx="105">
                  <c:v>5.43</c:v>
                </c:pt>
                <c:pt idx="106">
                  <c:v>5.16</c:v>
                </c:pt>
                <c:pt idx="107">
                  <c:v>4.9800000000000004</c:v>
                </c:pt>
                <c:pt idx="108">
                  <c:v>5.35</c:v>
                </c:pt>
                <c:pt idx="109">
                  <c:v>5.47</c:v>
                </c:pt>
                <c:pt idx="110">
                  <c:v>5.5</c:v>
                </c:pt>
                <c:pt idx="111">
                  <c:v>5.66</c:v>
                </c:pt>
                <c:pt idx="112">
                  <c:v>6.86</c:v>
                </c:pt>
                <c:pt idx="113">
                  <c:v>7.14</c:v>
                </c:pt>
                <c:pt idx="114">
                  <c:v>6.83</c:v>
                </c:pt>
                <c:pt idx="115">
                  <c:v>7.53</c:v>
                </c:pt>
                <c:pt idx="116">
                  <c:v>7.61</c:v>
                </c:pt>
                <c:pt idx="117">
                  <c:v>7.57</c:v>
                </c:pt>
                <c:pt idx="118">
                  <c:v>7.48</c:v>
                </c:pt>
                <c:pt idx="119">
                  <c:v>7.41</c:v>
                </c:pt>
                <c:pt idx="120">
                  <c:v>7.36</c:v>
                </c:pt>
                <c:pt idx="121">
                  <c:v>7.25</c:v>
                </c:pt>
                <c:pt idx="122">
                  <c:v>6.98</c:v>
                </c:pt>
                <c:pt idx="123">
                  <c:v>6.73</c:v>
                </c:pt>
                <c:pt idx="124">
                  <c:v>6.63</c:v>
                </c:pt>
                <c:pt idx="125">
                  <c:v>8.5299999999999994</c:v>
                </c:pt>
                <c:pt idx="126">
                  <c:v>8.61</c:v>
                </c:pt>
                <c:pt idx="127">
                  <c:v>8.7100000000000009</c:v>
                </c:pt>
                <c:pt idx="128">
                  <c:v>8.61</c:v>
                </c:pt>
                <c:pt idx="130">
                  <c:v>2.2400000000000002</c:v>
                </c:pt>
                <c:pt idx="131">
                  <c:v>2.23</c:v>
                </c:pt>
                <c:pt idx="132">
                  <c:v>2.2200000000000002</c:v>
                </c:pt>
                <c:pt idx="133">
                  <c:v>2.21</c:v>
                </c:pt>
                <c:pt idx="134">
                  <c:v>2.2000000000000002</c:v>
                </c:pt>
                <c:pt idx="135">
                  <c:v>2.1800000000000002</c:v>
                </c:pt>
                <c:pt idx="136">
                  <c:v>2.13</c:v>
                </c:pt>
                <c:pt idx="137">
                  <c:v>2.1</c:v>
                </c:pt>
                <c:pt idx="138">
                  <c:v>2</c:v>
                </c:pt>
                <c:pt idx="139">
                  <c:v>2</c:v>
                </c:pt>
                <c:pt idx="140">
                  <c:v>1.96</c:v>
                </c:pt>
                <c:pt idx="141">
                  <c:v>1.92</c:v>
                </c:pt>
                <c:pt idx="142">
                  <c:v>1.89</c:v>
                </c:pt>
                <c:pt idx="143">
                  <c:v>1.84</c:v>
                </c:pt>
                <c:pt idx="144">
                  <c:v>1.79</c:v>
                </c:pt>
                <c:pt idx="145">
                  <c:v>1.76</c:v>
                </c:pt>
                <c:pt idx="146">
                  <c:v>1.74</c:v>
                </c:pt>
                <c:pt idx="147">
                  <c:v>1.73</c:v>
                </c:pt>
                <c:pt idx="148">
                  <c:v>1.72</c:v>
                </c:pt>
                <c:pt idx="149">
                  <c:v>1.72</c:v>
                </c:pt>
                <c:pt idx="150">
                  <c:v>1.71</c:v>
                </c:pt>
                <c:pt idx="151">
                  <c:v>1.7</c:v>
                </c:pt>
                <c:pt idx="152">
                  <c:v>1.7</c:v>
                </c:pt>
                <c:pt idx="153">
                  <c:v>1.7</c:v>
                </c:pt>
                <c:pt idx="154">
                  <c:v>1.69</c:v>
                </c:pt>
                <c:pt idx="155">
                  <c:v>1.69</c:v>
                </c:pt>
                <c:pt idx="156">
                  <c:v>1.68</c:v>
                </c:pt>
                <c:pt idx="157">
                  <c:v>1.68</c:v>
                </c:pt>
                <c:pt idx="158">
                  <c:v>1.67</c:v>
                </c:pt>
                <c:pt idx="159">
                  <c:v>1.67</c:v>
                </c:pt>
                <c:pt idx="160">
                  <c:v>1.66</c:v>
                </c:pt>
                <c:pt idx="161">
                  <c:v>1.64</c:v>
                </c:pt>
                <c:pt idx="162">
                  <c:v>1.63</c:v>
                </c:pt>
                <c:pt idx="163">
                  <c:v>1.62</c:v>
                </c:pt>
                <c:pt idx="164">
                  <c:v>1.61</c:v>
                </c:pt>
                <c:pt idx="165">
                  <c:v>1.61</c:v>
                </c:pt>
                <c:pt idx="166">
                  <c:v>1.6</c:v>
                </c:pt>
                <c:pt idx="167">
                  <c:v>1.6</c:v>
                </c:pt>
                <c:pt idx="168">
                  <c:v>1.59</c:v>
                </c:pt>
                <c:pt idx="169">
                  <c:v>1.59</c:v>
                </c:pt>
                <c:pt idx="170">
                  <c:v>1.58</c:v>
                </c:pt>
                <c:pt idx="171">
                  <c:v>1.57</c:v>
                </c:pt>
                <c:pt idx="172">
                  <c:v>1.56</c:v>
                </c:pt>
                <c:pt idx="173">
                  <c:v>1.57</c:v>
                </c:pt>
                <c:pt idx="174">
                  <c:v>1.53</c:v>
                </c:pt>
                <c:pt idx="175">
                  <c:v>1.53</c:v>
                </c:pt>
                <c:pt idx="176">
                  <c:v>1.51</c:v>
                </c:pt>
                <c:pt idx="177">
                  <c:v>1.49</c:v>
                </c:pt>
                <c:pt idx="178">
                  <c:v>1.46</c:v>
                </c:pt>
                <c:pt idx="179">
                  <c:v>1.43</c:v>
                </c:pt>
                <c:pt idx="180">
                  <c:v>1.42</c:v>
                </c:pt>
                <c:pt idx="181">
                  <c:v>1.4</c:v>
                </c:pt>
                <c:pt idx="182">
                  <c:v>1.38</c:v>
                </c:pt>
                <c:pt idx="183">
                  <c:v>1.36</c:v>
                </c:pt>
                <c:pt idx="184">
                  <c:v>1.35</c:v>
                </c:pt>
                <c:pt idx="185">
                  <c:v>1.33</c:v>
                </c:pt>
                <c:pt idx="186">
                  <c:v>1.31</c:v>
                </c:pt>
                <c:pt idx="187">
                  <c:v>1.29</c:v>
                </c:pt>
                <c:pt idx="188">
                  <c:v>1.28</c:v>
                </c:pt>
                <c:pt idx="189">
                  <c:v>1.28</c:v>
                </c:pt>
                <c:pt idx="190">
                  <c:v>1.27</c:v>
                </c:pt>
                <c:pt idx="191">
                  <c:v>1.27</c:v>
                </c:pt>
                <c:pt idx="192">
                  <c:v>1.26</c:v>
                </c:pt>
                <c:pt idx="193">
                  <c:v>1.25</c:v>
                </c:pt>
                <c:pt idx="194">
                  <c:v>1.25</c:v>
                </c:pt>
                <c:pt idx="195">
                  <c:v>1.24</c:v>
                </c:pt>
                <c:pt idx="196">
                  <c:v>1.23</c:v>
                </c:pt>
                <c:pt idx="197">
                  <c:v>1.6</c:v>
                </c:pt>
                <c:pt idx="198">
                  <c:v>1.22</c:v>
                </c:pt>
                <c:pt idx="199">
                  <c:v>1.21</c:v>
                </c:pt>
                <c:pt idx="200">
                  <c:v>1.19</c:v>
                </c:pt>
                <c:pt idx="201">
                  <c:v>1.19</c:v>
                </c:pt>
                <c:pt idx="202">
                  <c:v>1.17</c:v>
                </c:pt>
                <c:pt idx="203">
                  <c:v>1.1499999999999999</c:v>
                </c:pt>
                <c:pt idx="204">
                  <c:v>1.1399999999999999</c:v>
                </c:pt>
                <c:pt idx="205">
                  <c:v>1.1200000000000001</c:v>
                </c:pt>
                <c:pt idx="206">
                  <c:v>1.1100000000000001</c:v>
                </c:pt>
                <c:pt idx="207">
                  <c:v>1.1000000000000001</c:v>
                </c:pt>
                <c:pt idx="208">
                  <c:v>1.0900000000000001</c:v>
                </c:pt>
                <c:pt idx="209">
                  <c:v>1.07</c:v>
                </c:pt>
                <c:pt idx="210">
                  <c:v>1.06</c:v>
                </c:pt>
                <c:pt idx="211">
                  <c:v>1.06</c:v>
                </c:pt>
                <c:pt idx="212">
                  <c:v>1.05</c:v>
                </c:pt>
                <c:pt idx="213">
                  <c:v>1.05</c:v>
                </c:pt>
                <c:pt idx="214">
                  <c:v>1.04</c:v>
                </c:pt>
                <c:pt idx="215">
                  <c:v>1.04</c:v>
                </c:pt>
                <c:pt idx="216">
                  <c:v>1.03</c:v>
                </c:pt>
                <c:pt idx="217">
                  <c:v>1.02</c:v>
                </c:pt>
                <c:pt idx="218">
                  <c:v>1.01</c:v>
                </c:pt>
                <c:pt idx="219">
                  <c:v>1</c:v>
                </c:pt>
                <c:pt idx="220">
                  <c:v>1</c:v>
                </c:pt>
                <c:pt idx="221">
                  <c:v>1.01</c:v>
                </c:pt>
                <c:pt idx="222">
                  <c:v>1.01</c:v>
                </c:pt>
                <c:pt idx="223">
                  <c:v>1.01</c:v>
                </c:pt>
                <c:pt idx="224">
                  <c:v>1</c:v>
                </c:pt>
                <c:pt idx="225">
                  <c:v>1</c:v>
                </c:pt>
                <c:pt idx="226">
                  <c:v>1.23</c:v>
                </c:pt>
                <c:pt idx="227">
                  <c:v>0.99</c:v>
                </c:pt>
                <c:pt idx="228">
                  <c:v>0.99</c:v>
                </c:pt>
                <c:pt idx="229">
                  <c:v>0.98</c:v>
                </c:pt>
                <c:pt idx="230">
                  <c:v>0.98</c:v>
                </c:pt>
                <c:pt idx="231">
                  <c:v>0.98</c:v>
                </c:pt>
                <c:pt idx="232">
                  <c:v>0.97</c:v>
                </c:pt>
                <c:pt idx="233">
                  <c:v>0.97</c:v>
                </c:pt>
                <c:pt idx="234">
                  <c:v>0.97</c:v>
                </c:pt>
                <c:pt idx="235">
                  <c:v>0.97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0.95</c:v>
                </c:pt>
                <c:pt idx="240">
                  <c:v>0.95</c:v>
                </c:pt>
                <c:pt idx="241">
                  <c:v>0.95</c:v>
                </c:pt>
                <c:pt idx="242">
                  <c:v>0.94</c:v>
                </c:pt>
                <c:pt idx="243">
                  <c:v>0.94</c:v>
                </c:pt>
                <c:pt idx="244">
                  <c:v>0.94</c:v>
                </c:pt>
                <c:pt idx="245">
                  <c:v>0.96</c:v>
                </c:pt>
                <c:pt idx="246">
                  <c:v>0.97</c:v>
                </c:pt>
                <c:pt idx="247">
                  <c:v>0.97</c:v>
                </c:pt>
                <c:pt idx="248">
                  <c:v>0.95</c:v>
                </c:pt>
                <c:pt idx="249">
                  <c:v>0.94</c:v>
                </c:pt>
                <c:pt idx="250">
                  <c:v>0.94</c:v>
                </c:pt>
                <c:pt idx="25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4080"/>
        <c:axId val="112015616"/>
      </c:lineChart>
      <c:dateAx>
        <c:axId val="112014080"/>
        <c:scaling>
          <c:orientation val="minMax"/>
          <c:min val="27515"/>
        </c:scaling>
        <c:delete val="0"/>
        <c:axPos val="b"/>
        <c:majorGridlines/>
        <c:minorGridlines/>
        <c:numFmt formatCode="m/d/yyyy" sourceLinked="1"/>
        <c:majorTickMark val="out"/>
        <c:minorTickMark val="none"/>
        <c:tickLblPos val="nextTo"/>
        <c:crossAx val="112015616"/>
        <c:crosses val="autoZero"/>
        <c:auto val="1"/>
        <c:lblOffset val="100"/>
        <c:baseTimeUnit val="days"/>
        <c:minorUnit val="6"/>
        <c:minorTimeUnit val="months"/>
      </c:dateAx>
      <c:valAx>
        <c:axId val="11201561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1201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Mean Water Level (</a:t>
            </a:r>
            <a:r>
              <a:rPr lang="en-US" baseline="0"/>
              <a:t>m)</a:t>
            </a:r>
            <a:endParaRPr lang="en-US" baseline="30000"/>
          </a:p>
        </c:rich>
      </c:tx>
      <c:layout>
        <c:manualLayout>
          <c:xMode val="edge"/>
          <c:yMode val="edge"/>
          <c:x val="0.23045007637710882"/>
          <c:y val="3.31778177551614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Report'!$A$20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Report'!$B$20:$M$20</c:f>
              <c:numCache>
                <c:formatCode>0.00</c:formatCode>
                <c:ptCount val="12"/>
                <c:pt idx="4">
                  <c:v>1.3557142857142861</c:v>
                </c:pt>
                <c:pt idx="5">
                  <c:v>2.0623333333333331</c:v>
                </c:pt>
                <c:pt idx="6">
                  <c:v>3.0006451612903215</c:v>
                </c:pt>
                <c:pt idx="7">
                  <c:v>4.7787096774193554</c:v>
                </c:pt>
                <c:pt idx="8">
                  <c:v>6.6059999999999999</c:v>
                </c:pt>
                <c:pt idx="11">
                  <c:v>1.8751612903225807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'Monthly Report'!$A$21</c:f>
              <c:strCache>
                <c:ptCount val="1"/>
                <c:pt idx="0">
                  <c:v>1976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'Monthly Report'!$B$19:$M$19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Report'!$B$21:$M$21</c:f>
              <c:numCache>
                <c:formatCode>0.00</c:formatCode>
                <c:ptCount val="12"/>
                <c:pt idx="0">
                  <c:v>1.4729032258064521</c:v>
                </c:pt>
                <c:pt idx="1">
                  <c:v>1.1362068965517242</c:v>
                </c:pt>
                <c:pt idx="2">
                  <c:v>0.97645161290322602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4704"/>
        <c:axId val="112266240"/>
      </c:lineChart>
      <c:catAx>
        <c:axId val="11226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66240"/>
        <c:crosses val="autoZero"/>
        <c:auto val="1"/>
        <c:lblAlgn val="ctr"/>
        <c:lblOffset val="100"/>
        <c:noMultiLvlLbl val="0"/>
      </c:catAx>
      <c:valAx>
        <c:axId val="112266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6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Water Level (m)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DailyData!$E$45:$E$46</c:f>
              <c:strCache>
                <c:ptCount val="1"/>
                <c:pt idx="0">
                  <c:v>Daily Data Water Level (m)</c:v>
                </c:pt>
              </c:strCache>
            </c:strRef>
          </c:tx>
          <c:marker>
            <c:symbol val="none"/>
          </c:marker>
          <c:cat>
            <c:numRef>
              <c:f>DailyData!$A$47:$A$298</c:f>
              <c:numCache>
                <c:formatCode>m/d/yyyy</c:formatCode>
                <c:ptCount val="252"/>
                <c:pt idx="0">
                  <c:v>27539</c:v>
                </c:pt>
                <c:pt idx="1">
                  <c:v>27540</c:v>
                </c:pt>
                <c:pt idx="2">
                  <c:v>27541</c:v>
                </c:pt>
                <c:pt idx="3">
                  <c:v>27542</c:v>
                </c:pt>
                <c:pt idx="4">
                  <c:v>27543</c:v>
                </c:pt>
                <c:pt idx="5">
                  <c:v>27544</c:v>
                </c:pt>
                <c:pt idx="6">
                  <c:v>27545</c:v>
                </c:pt>
                <c:pt idx="7">
                  <c:v>27546</c:v>
                </c:pt>
                <c:pt idx="8">
                  <c:v>27547</c:v>
                </c:pt>
                <c:pt idx="9">
                  <c:v>27548</c:v>
                </c:pt>
                <c:pt idx="10">
                  <c:v>27549</c:v>
                </c:pt>
                <c:pt idx="11">
                  <c:v>27550</c:v>
                </c:pt>
                <c:pt idx="12">
                  <c:v>27551</c:v>
                </c:pt>
                <c:pt idx="13">
                  <c:v>27552</c:v>
                </c:pt>
                <c:pt idx="14">
                  <c:v>27553</c:v>
                </c:pt>
                <c:pt idx="15">
                  <c:v>27554</c:v>
                </c:pt>
                <c:pt idx="16">
                  <c:v>27555</c:v>
                </c:pt>
                <c:pt idx="17">
                  <c:v>27556</c:v>
                </c:pt>
                <c:pt idx="18">
                  <c:v>27557</c:v>
                </c:pt>
                <c:pt idx="19">
                  <c:v>27558</c:v>
                </c:pt>
                <c:pt idx="20">
                  <c:v>27559</c:v>
                </c:pt>
                <c:pt idx="21">
                  <c:v>27560</c:v>
                </c:pt>
                <c:pt idx="22">
                  <c:v>27561</c:v>
                </c:pt>
                <c:pt idx="23">
                  <c:v>27562</c:v>
                </c:pt>
                <c:pt idx="24">
                  <c:v>27563</c:v>
                </c:pt>
                <c:pt idx="25">
                  <c:v>27564</c:v>
                </c:pt>
                <c:pt idx="26">
                  <c:v>27565</c:v>
                </c:pt>
                <c:pt idx="27">
                  <c:v>27566</c:v>
                </c:pt>
                <c:pt idx="28">
                  <c:v>27567</c:v>
                </c:pt>
                <c:pt idx="29">
                  <c:v>27568</c:v>
                </c:pt>
                <c:pt idx="30">
                  <c:v>27569</c:v>
                </c:pt>
                <c:pt idx="31">
                  <c:v>27570</c:v>
                </c:pt>
                <c:pt idx="32">
                  <c:v>27571</c:v>
                </c:pt>
                <c:pt idx="33">
                  <c:v>27572</c:v>
                </c:pt>
                <c:pt idx="34">
                  <c:v>27573</c:v>
                </c:pt>
                <c:pt idx="35">
                  <c:v>27574</c:v>
                </c:pt>
                <c:pt idx="36">
                  <c:v>27575</c:v>
                </c:pt>
                <c:pt idx="37">
                  <c:v>27576</c:v>
                </c:pt>
                <c:pt idx="38">
                  <c:v>27577</c:v>
                </c:pt>
                <c:pt idx="39">
                  <c:v>27578</c:v>
                </c:pt>
                <c:pt idx="40">
                  <c:v>27579</c:v>
                </c:pt>
                <c:pt idx="41">
                  <c:v>27580</c:v>
                </c:pt>
                <c:pt idx="42">
                  <c:v>27581</c:v>
                </c:pt>
                <c:pt idx="43">
                  <c:v>27582</c:v>
                </c:pt>
                <c:pt idx="44">
                  <c:v>27583</c:v>
                </c:pt>
                <c:pt idx="45">
                  <c:v>27584</c:v>
                </c:pt>
                <c:pt idx="46">
                  <c:v>27585</c:v>
                </c:pt>
                <c:pt idx="47">
                  <c:v>27586</c:v>
                </c:pt>
                <c:pt idx="48">
                  <c:v>27587</c:v>
                </c:pt>
                <c:pt idx="49">
                  <c:v>27588</c:v>
                </c:pt>
                <c:pt idx="50">
                  <c:v>27589</c:v>
                </c:pt>
                <c:pt idx="51">
                  <c:v>27590</c:v>
                </c:pt>
                <c:pt idx="52">
                  <c:v>27591</c:v>
                </c:pt>
                <c:pt idx="53">
                  <c:v>27592</c:v>
                </c:pt>
                <c:pt idx="54">
                  <c:v>27593</c:v>
                </c:pt>
                <c:pt idx="55">
                  <c:v>27594</c:v>
                </c:pt>
                <c:pt idx="56">
                  <c:v>27595</c:v>
                </c:pt>
                <c:pt idx="57">
                  <c:v>27596</c:v>
                </c:pt>
                <c:pt idx="58">
                  <c:v>27597</c:v>
                </c:pt>
                <c:pt idx="59">
                  <c:v>27598</c:v>
                </c:pt>
                <c:pt idx="60">
                  <c:v>27599</c:v>
                </c:pt>
                <c:pt idx="61">
                  <c:v>27600</c:v>
                </c:pt>
                <c:pt idx="62">
                  <c:v>27601</c:v>
                </c:pt>
                <c:pt idx="63">
                  <c:v>27602</c:v>
                </c:pt>
                <c:pt idx="64">
                  <c:v>27603</c:v>
                </c:pt>
                <c:pt idx="65">
                  <c:v>27604</c:v>
                </c:pt>
                <c:pt idx="66">
                  <c:v>27605</c:v>
                </c:pt>
                <c:pt idx="67">
                  <c:v>27606</c:v>
                </c:pt>
                <c:pt idx="68">
                  <c:v>27607</c:v>
                </c:pt>
                <c:pt idx="69">
                  <c:v>27608</c:v>
                </c:pt>
                <c:pt idx="70">
                  <c:v>27609</c:v>
                </c:pt>
                <c:pt idx="71">
                  <c:v>27610</c:v>
                </c:pt>
                <c:pt idx="72">
                  <c:v>27611</c:v>
                </c:pt>
                <c:pt idx="73">
                  <c:v>27612</c:v>
                </c:pt>
                <c:pt idx="74">
                  <c:v>27613</c:v>
                </c:pt>
                <c:pt idx="75">
                  <c:v>27614</c:v>
                </c:pt>
                <c:pt idx="76">
                  <c:v>27615</c:v>
                </c:pt>
                <c:pt idx="77">
                  <c:v>27616</c:v>
                </c:pt>
                <c:pt idx="78">
                  <c:v>27617</c:v>
                </c:pt>
                <c:pt idx="79">
                  <c:v>27618</c:v>
                </c:pt>
                <c:pt idx="80">
                  <c:v>27619</c:v>
                </c:pt>
                <c:pt idx="81">
                  <c:v>27620</c:v>
                </c:pt>
                <c:pt idx="82">
                  <c:v>27621</c:v>
                </c:pt>
                <c:pt idx="83">
                  <c:v>27622</c:v>
                </c:pt>
                <c:pt idx="84">
                  <c:v>27623</c:v>
                </c:pt>
                <c:pt idx="85">
                  <c:v>27624</c:v>
                </c:pt>
                <c:pt idx="86">
                  <c:v>27625</c:v>
                </c:pt>
                <c:pt idx="87">
                  <c:v>27626</c:v>
                </c:pt>
                <c:pt idx="88">
                  <c:v>27627</c:v>
                </c:pt>
                <c:pt idx="89">
                  <c:v>27628</c:v>
                </c:pt>
                <c:pt idx="90">
                  <c:v>27629</c:v>
                </c:pt>
                <c:pt idx="91">
                  <c:v>27630</c:v>
                </c:pt>
                <c:pt idx="92">
                  <c:v>27631</c:v>
                </c:pt>
                <c:pt idx="93">
                  <c:v>27632</c:v>
                </c:pt>
                <c:pt idx="94">
                  <c:v>27633</c:v>
                </c:pt>
                <c:pt idx="95">
                  <c:v>27634</c:v>
                </c:pt>
                <c:pt idx="96">
                  <c:v>27635</c:v>
                </c:pt>
                <c:pt idx="97">
                  <c:v>27636</c:v>
                </c:pt>
                <c:pt idx="98">
                  <c:v>27637</c:v>
                </c:pt>
                <c:pt idx="99">
                  <c:v>27638</c:v>
                </c:pt>
                <c:pt idx="100">
                  <c:v>27639</c:v>
                </c:pt>
                <c:pt idx="101">
                  <c:v>27640</c:v>
                </c:pt>
                <c:pt idx="102">
                  <c:v>27641</c:v>
                </c:pt>
                <c:pt idx="103">
                  <c:v>27642</c:v>
                </c:pt>
                <c:pt idx="104">
                  <c:v>27643</c:v>
                </c:pt>
                <c:pt idx="105">
                  <c:v>27644</c:v>
                </c:pt>
                <c:pt idx="106">
                  <c:v>27645</c:v>
                </c:pt>
                <c:pt idx="107">
                  <c:v>27646</c:v>
                </c:pt>
                <c:pt idx="108">
                  <c:v>27647</c:v>
                </c:pt>
                <c:pt idx="109">
                  <c:v>27648</c:v>
                </c:pt>
                <c:pt idx="110">
                  <c:v>27649</c:v>
                </c:pt>
                <c:pt idx="111">
                  <c:v>27650</c:v>
                </c:pt>
                <c:pt idx="112">
                  <c:v>27651</c:v>
                </c:pt>
                <c:pt idx="113">
                  <c:v>27652</c:v>
                </c:pt>
                <c:pt idx="114">
                  <c:v>27653</c:v>
                </c:pt>
                <c:pt idx="115">
                  <c:v>27654</c:v>
                </c:pt>
                <c:pt idx="116">
                  <c:v>27655</c:v>
                </c:pt>
                <c:pt idx="117">
                  <c:v>27656</c:v>
                </c:pt>
                <c:pt idx="118">
                  <c:v>27657</c:v>
                </c:pt>
                <c:pt idx="119">
                  <c:v>27658</c:v>
                </c:pt>
                <c:pt idx="120">
                  <c:v>27659</c:v>
                </c:pt>
                <c:pt idx="121">
                  <c:v>27660</c:v>
                </c:pt>
                <c:pt idx="122">
                  <c:v>27661</c:v>
                </c:pt>
                <c:pt idx="123">
                  <c:v>27662</c:v>
                </c:pt>
                <c:pt idx="124">
                  <c:v>27663</c:v>
                </c:pt>
                <c:pt idx="125">
                  <c:v>27664</c:v>
                </c:pt>
                <c:pt idx="126">
                  <c:v>27665</c:v>
                </c:pt>
                <c:pt idx="127">
                  <c:v>27666</c:v>
                </c:pt>
                <c:pt idx="128">
                  <c:v>27667</c:v>
                </c:pt>
                <c:pt idx="129">
                  <c:v>27697</c:v>
                </c:pt>
                <c:pt idx="130">
                  <c:v>27729</c:v>
                </c:pt>
                <c:pt idx="131">
                  <c:v>27730</c:v>
                </c:pt>
                <c:pt idx="132">
                  <c:v>27731</c:v>
                </c:pt>
                <c:pt idx="133">
                  <c:v>27732</c:v>
                </c:pt>
                <c:pt idx="134">
                  <c:v>27733</c:v>
                </c:pt>
                <c:pt idx="135">
                  <c:v>27734</c:v>
                </c:pt>
                <c:pt idx="136">
                  <c:v>27735</c:v>
                </c:pt>
                <c:pt idx="137">
                  <c:v>27736</c:v>
                </c:pt>
                <c:pt idx="138">
                  <c:v>27737</c:v>
                </c:pt>
                <c:pt idx="139">
                  <c:v>27738</c:v>
                </c:pt>
                <c:pt idx="140">
                  <c:v>27739</c:v>
                </c:pt>
                <c:pt idx="141">
                  <c:v>27740</c:v>
                </c:pt>
                <c:pt idx="142">
                  <c:v>27741</c:v>
                </c:pt>
                <c:pt idx="143">
                  <c:v>27742</c:v>
                </c:pt>
                <c:pt idx="144">
                  <c:v>27743</c:v>
                </c:pt>
                <c:pt idx="145">
                  <c:v>27744</c:v>
                </c:pt>
                <c:pt idx="146">
                  <c:v>27745</c:v>
                </c:pt>
                <c:pt idx="147">
                  <c:v>27746</c:v>
                </c:pt>
                <c:pt idx="148">
                  <c:v>27747</c:v>
                </c:pt>
                <c:pt idx="149">
                  <c:v>27748</c:v>
                </c:pt>
                <c:pt idx="150">
                  <c:v>27749</c:v>
                </c:pt>
                <c:pt idx="151">
                  <c:v>27750</c:v>
                </c:pt>
                <c:pt idx="152">
                  <c:v>27751</c:v>
                </c:pt>
                <c:pt idx="153">
                  <c:v>27752</c:v>
                </c:pt>
                <c:pt idx="154">
                  <c:v>27753</c:v>
                </c:pt>
                <c:pt idx="155">
                  <c:v>27754</c:v>
                </c:pt>
                <c:pt idx="156">
                  <c:v>27755</c:v>
                </c:pt>
                <c:pt idx="157">
                  <c:v>27756</c:v>
                </c:pt>
                <c:pt idx="158">
                  <c:v>27757</c:v>
                </c:pt>
                <c:pt idx="159">
                  <c:v>27758</c:v>
                </c:pt>
                <c:pt idx="160">
                  <c:v>27759</c:v>
                </c:pt>
                <c:pt idx="161">
                  <c:v>27760</c:v>
                </c:pt>
                <c:pt idx="162">
                  <c:v>27761</c:v>
                </c:pt>
                <c:pt idx="163">
                  <c:v>27762</c:v>
                </c:pt>
                <c:pt idx="164">
                  <c:v>27763</c:v>
                </c:pt>
                <c:pt idx="165">
                  <c:v>27764</c:v>
                </c:pt>
                <c:pt idx="166">
                  <c:v>27765</c:v>
                </c:pt>
                <c:pt idx="167">
                  <c:v>27766</c:v>
                </c:pt>
                <c:pt idx="168">
                  <c:v>27767</c:v>
                </c:pt>
                <c:pt idx="169">
                  <c:v>27768</c:v>
                </c:pt>
                <c:pt idx="170">
                  <c:v>27769</c:v>
                </c:pt>
                <c:pt idx="171">
                  <c:v>27770</c:v>
                </c:pt>
                <c:pt idx="172">
                  <c:v>27771</c:v>
                </c:pt>
                <c:pt idx="173">
                  <c:v>27772</c:v>
                </c:pt>
                <c:pt idx="174">
                  <c:v>27773</c:v>
                </c:pt>
                <c:pt idx="175">
                  <c:v>27774</c:v>
                </c:pt>
                <c:pt idx="176">
                  <c:v>27775</c:v>
                </c:pt>
                <c:pt idx="177">
                  <c:v>27776</c:v>
                </c:pt>
                <c:pt idx="178">
                  <c:v>27777</c:v>
                </c:pt>
                <c:pt idx="179">
                  <c:v>27778</c:v>
                </c:pt>
                <c:pt idx="180">
                  <c:v>27779</c:v>
                </c:pt>
                <c:pt idx="181">
                  <c:v>27780</c:v>
                </c:pt>
                <c:pt idx="182">
                  <c:v>27781</c:v>
                </c:pt>
                <c:pt idx="183">
                  <c:v>27782</c:v>
                </c:pt>
                <c:pt idx="184">
                  <c:v>27783</c:v>
                </c:pt>
                <c:pt idx="185">
                  <c:v>27784</c:v>
                </c:pt>
                <c:pt idx="186">
                  <c:v>27785</c:v>
                </c:pt>
                <c:pt idx="187">
                  <c:v>27786</c:v>
                </c:pt>
                <c:pt idx="188">
                  <c:v>27787</c:v>
                </c:pt>
                <c:pt idx="189">
                  <c:v>27788</c:v>
                </c:pt>
                <c:pt idx="190">
                  <c:v>27789</c:v>
                </c:pt>
                <c:pt idx="191">
                  <c:v>27790</c:v>
                </c:pt>
                <c:pt idx="192">
                  <c:v>27791</c:v>
                </c:pt>
                <c:pt idx="193">
                  <c:v>27792</c:v>
                </c:pt>
                <c:pt idx="194">
                  <c:v>27793</c:v>
                </c:pt>
                <c:pt idx="195">
                  <c:v>27794</c:v>
                </c:pt>
                <c:pt idx="196">
                  <c:v>27795</c:v>
                </c:pt>
                <c:pt idx="197">
                  <c:v>27796</c:v>
                </c:pt>
                <c:pt idx="198">
                  <c:v>27797</c:v>
                </c:pt>
                <c:pt idx="199">
                  <c:v>27798</c:v>
                </c:pt>
                <c:pt idx="200">
                  <c:v>27799</c:v>
                </c:pt>
                <c:pt idx="201">
                  <c:v>27800</c:v>
                </c:pt>
                <c:pt idx="202">
                  <c:v>27801</c:v>
                </c:pt>
                <c:pt idx="203">
                  <c:v>27802</c:v>
                </c:pt>
                <c:pt idx="204">
                  <c:v>27803</c:v>
                </c:pt>
                <c:pt idx="205">
                  <c:v>27804</c:v>
                </c:pt>
                <c:pt idx="206">
                  <c:v>27805</c:v>
                </c:pt>
                <c:pt idx="207">
                  <c:v>27806</c:v>
                </c:pt>
                <c:pt idx="208">
                  <c:v>27807</c:v>
                </c:pt>
                <c:pt idx="209">
                  <c:v>27808</c:v>
                </c:pt>
                <c:pt idx="210">
                  <c:v>27809</c:v>
                </c:pt>
                <c:pt idx="211">
                  <c:v>27810</c:v>
                </c:pt>
                <c:pt idx="212">
                  <c:v>27811</c:v>
                </c:pt>
                <c:pt idx="213">
                  <c:v>27812</c:v>
                </c:pt>
                <c:pt idx="214">
                  <c:v>27813</c:v>
                </c:pt>
                <c:pt idx="215">
                  <c:v>27814</c:v>
                </c:pt>
                <c:pt idx="216">
                  <c:v>27815</c:v>
                </c:pt>
                <c:pt idx="217">
                  <c:v>27816</c:v>
                </c:pt>
                <c:pt idx="218">
                  <c:v>27817</c:v>
                </c:pt>
                <c:pt idx="219">
                  <c:v>27818</c:v>
                </c:pt>
                <c:pt idx="220">
                  <c:v>27819</c:v>
                </c:pt>
                <c:pt idx="221">
                  <c:v>27820</c:v>
                </c:pt>
                <c:pt idx="222">
                  <c:v>27821</c:v>
                </c:pt>
                <c:pt idx="223">
                  <c:v>27822</c:v>
                </c:pt>
                <c:pt idx="224">
                  <c:v>27823</c:v>
                </c:pt>
                <c:pt idx="225">
                  <c:v>27824</c:v>
                </c:pt>
                <c:pt idx="226">
                  <c:v>27825</c:v>
                </c:pt>
                <c:pt idx="227">
                  <c:v>27826</c:v>
                </c:pt>
                <c:pt idx="228">
                  <c:v>27827</c:v>
                </c:pt>
                <c:pt idx="229">
                  <c:v>27828</c:v>
                </c:pt>
                <c:pt idx="230">
                  <c:v>27829</c:v>
                </c:pt>
                <c:pt idx="231">
                  <c:v>27830</c:v>
                </c:pt>
                <c:pt idx="232">
                  <c:v>27831</c:v>
                </c:pt>
                <c:pt idx="233">
                  <c:v>27832</c:v>
                </c:pt>
                <c:pt idx="234">
                  <c:v>27833</c:v>
                </c:pt>
                <c:pt idx="235">
                  <c:v>27834</c:v>
                </c:pt>
                <c:pt idx="236">
                  <c:v>27835</c:v>
                </c:pt>
                <c:pt idx="237">
                  <c:v>27836</c:v>
                </c:pt>
                <c:pt idx="238">
                  <c:v>27837</c:v>
                </c:pt>
                <c:pt idx="239">
                  <c:v>27838</c:v>
                </c:pt>
                <c:pt idx="240">
                  <c:v>27839</c:v>
                </c:pt>
                <c:pt idx="241">
                  <c:v>27840</c:v>
                </c:pt>
                <c:pt idx="242">
                  <c:v>27841</c:v>
                </c:pt>
                <c:pt idx="243">
                  <c:v>27842</c:v>
                </c:pt>
                <c:pt idx="244">
                  <c:v>27843</c:v>
                </c:pt>
                <c:pt idx="245">
                  <c:v>27844</c:v>
                </c:pt>
                <c:pt idx="246">
                  <c:v>27845</c:v>
                </c:pt>
                <c:pt idx="247">
                  <c:v>27846</c:v>
                </c:pt>
                <c:pt idx="248">
                  <c:v>27847</c:v>
                </c:pt>
                <c:pt idx="249">
                  <c:v>27848</c:v>
                </c:pt>
                <c:pt idx="250">
                  <c:v>27849</c:v>
                </c:pt>
                <c:pt idx="251">
                  <c:v>27850</c:v>
                </c:pt>
              </c:numCache>
            </c:numRef>
          </c:cat>
          <c:val>
            <c:numRef>
              <c:f>DailyData!$E$47:$E$298</c:f>
              <c:numCache>
                <c:formatCode>0.00</c:formatCode>
                <c:ptCount val="252"/>
                <c:pt idx="0">
                  <c:v>1.0900000000000001</c:v>
                </c:pt>
                <c:pt idx="1">
                  <c:v>1.53</c:v>
                </c:pt>
                <c:pt idx="2">
                  <c:v>1.49</c:v>
                </c:pt>
                <c:pt idx="3">
                  <c:v>1.45</c:v>
                </c:pt>
                <c:pt idx="4">
                  <c:v>1.34</c:v>
                </c:pt>
                <c:pt idx="5">
                  <c:v>1.3</c:v>
                </c:pt>
                <c:pt idx="6">
                  <c:v>1.29</c:v>
                </c:pt>
                <c:pt idx="7">
                  <c:v>1.3</c:v>
                </c:pt>
                <c:pt idx="8">
                  <c:v>1.29</c:v>
                </c:pt>
                <c:pt idx="9">
                  <c:v>1.28</c:v>
                </c:pt>
                <c:pt idx="10">
                  <c:v>1.25</c:v>
                </c:pt>
                <c:pt idx="11">
                  <c:v>1.21</c:v>
                </c:pt>
                <c:pt idx="12">
                  <c:v>1.2</c:v>
                </c:pt>
                <c:pt idx="13">
                  <c:v>1.19</c:v>
                </c:pt>
                <c:pt idx="14">
                  <c:v>1.31</c:v>
                </c:pt>
                <c:pt idx="15">
                  <c:v>1.4</c:v>
                </c:pt>
                <c:pt idx="16">
                  <c:v>1.53</c:v>
                </c:pt>
                <c:pt idx="17">
                  <c:v>1.66</c:v>
                </c:pt>
                <c:pt idx="18">
                  <c:v>1.81</c:v>
                </c:pt>
                <c:pt idx="19">
                  <c:v>2.21</c:v>
                </c:pt>
                <c:pt idx="20">
                  <c:v>2.1800000000000002</c:v>
                </c:pt>
                <c:pt idx="21">
                  <c:v>2.23</c:v>
                </c:pt>
                <c:pt idx="22">
                  <c:v>2.3199999999999998</c:v>
                </c:pt>
                <c:pt idx="23">
                  <c:v>2.4</c:v>
                </c:pt>
                <c:pt idx="24">
                  <c:v>2.48</c:v>
                </c:pt>
                <c:pt idx="25">
                  <c:v>2.58</c:v>
                </c:pt>
                <c:pt idx="26">
                  <c:v>2.68</c:v>
                </c:pt>
                <c:pt idx="27">
                  <c:v>2.76</c:v>
                </c:pt>
                <c:pt idx="28">
                  <c:v>2.82</c:v>
                </c:pt>
                <c:pt idx="29">
                  <c:v>2.89</c:v>
                </c:pt>
                <c:pt idx="30">
                  <c:v>2.79</c:v>
                </c:pt>
                <c:pt idx="31">
                  <c:v>2.67</c:v>
                </c:pt>
                <c:pt idx="32">
                  <c:v>2.59</c:v>
                </c:pt>
                <c:pt idx="33">
                  <c:v>2.54</c:v>
                </c:pt>
                <c:pt idx="34">
                  <c:v>2.48</c:v>
                </c:pt>
                <c:pt idx="35">
                  <c:v>2.4300000000000002</c:v>
                </c:pt>
                <c:pt idx="36">
                  <c:v>2.39</c:v>
                </c:pt>
                <c:pt idx="37">
                  <c:v>2.29</c:v>
                </c:pt>
                <c:pt idx="38">
                  <c:v>2.25</c:v>
                </c:pt>
                <c:pt idx="39">
                  <c:v>2.25</c:v>
                </c:pt>
                <c:pt idx="40">
                  <c:v>2.19</c:v>
                </c:pt>
                <c:pt idx="41">
                  <c:v>2.16</c:v>
                </c:pt>
                <c:pt idx="42">
                  <c:v>2.25</c:v>
                </c:pt>
                <c:pt idx="43">
                  <c:v>2.2799999999999998</c:v>
                </c:pt>
                <c:pt idx="44">
                  <c:v>2.2999999999999998</c:v>
                </c:pt>
                <c:pt idx="45">
                  <c:v>2.34</c:v>
                </c:pt>
                <c:pt idx="46">
                  <c:v>2.3199999999999998</c:v>
                </c:pt>
                <c:pt idx="47">
                  <c:v>2.2999999999999998</c:v>
                </c:pt>
                <c:pt idx="48">
                  <c:v>2</c:v>
                </c:pt>
                <c:pt idx="49">
                  <c:v>1.97</c:v>
                </c:pt>
                <c:pt idx="50">
                  <c:v>1.92</c:v>
                </c:pt>
                <c:pt idx="51">
                  <c:v>1.87</c:v>
                </c:pt>
                <c:pt idx="52">
                  <c:v>1.91</c:v>
                </c:pt>
                <c:pt idx="53">
                  <c:v>1.97</c:v>
                </c:pt>
                <c:pt idx="54">
                  <c:v>2.0699999999999998</c:v>
                </c:pt>
                <c:pt idx="55">
                  <c:v>2.35</c:v>
                </c:pt>
                <c:pt idx="56">
                  <c:v>2.7</c:v>
                </c:pt>
                <c:pt idx="57">
                  <c:v>3.25</c:v>
                </c:pt>
                <c:pt idx="58">
                  <c:v>5.9</c:v>
                </c:pt>
                <c:pt idx="59">
                  <c:v>5.89</c:v>
                </c:pt>
                <c:pt idx="60">
                  <c:v>4.82</c:v>
                </c:pt>
                <c:pt idx="61">
                  <c:v>4.78</c:v>
                </c:pt>
                <c:pt idx="62">
                  <c:v>4.71</c:v>
                </c:pt>
                <c:pt idx="63">
                  <c:v>4.5999999999999996</c:v>
                </c:pt>
                <c:pt idx="64">
                  <c:v>4.4400000000000004</c:v>
                </c:pt>
                <c:pt idx="65">
                  <c:v>3.99</c:v>
                </c:pt>
                <c:pt idx="66">
                  <c:v>3.6</c:v>
                </c:pt>
                <c:pt idx="67">
                  <c:v>3.35</c:v>
                </c:pt>
                <c:pt idx="68">
                  <c:v>4.16</c:v>
                </c:pt>
                <c:pt idx="69">
                  <c:v>4.6399999999999997</c:v>
                </c:pt>
                <c:pt idx="70">
                  <c:v>4.7</c:v>
                </c:pt>
                <c:pt idx="71">
                  <c:v>4.4800000000000004</c:v>
                </c:pt>
                <c:pt idx="72">
                  <c:v>4.42</c:v>
                </c:pt>
                <c:pt idx="73">
                  <c:v>4.38</c:v>
                </c:pt>
                <c:pt idx="74">
                  <c:v>4.3499999999999996</c:v>
                </c:pt>
                <c:pt idx="75">
                  <c:v>4.32</c:v>
                </c:pt>
                <c:pt idx="76">
                  <c:v>4.3099999999999996</c:v>
                </c:pt>
                <c:pt idx="77">
                  <c:v>4.3</c:v>
                </c:pt>
                <c:pt idx="78">
                  <c:v>4.29</c:v>
                </c:pt>
                <c:pt idx="79">
                  <c:v>4.28</c:v>
                </c:pt>
                <c:pt idx="80">
                  <c:v>5.17</c:v>
                </c:pt>
                <c:pt idx="81">
                  <c:v>5.23</c:v>
                </c:pt>
                <c:pt idx="82">
                  <c:v>5.5</c:v>
                </c:pt>
                <c:pt idx="83">
                  <c:v>5.54</c:v>
                </c:pt>
                <c:pt idx="84">
                  <c:v>5.56</c:v>
                </c:pt>
                <c:pt idx="85">
                  <c:v>5.56</c:v>
                </c:pt>
                <c:pt idx="86">
                  <c:v>5.53</c:v>
                </c:pt>
                <c:pt idx="87">
                  <c:v>5.52</c:v>
                </c:pt>
                <c:pt idx="88">
                  <c:v>5</c:v>
                </c:pt>
                <c:pt idx="89">
                  <c:v>4.9400000000000004</c:v>
                </c:pt>
                <c:pt idx="90">
                  <c:v>4.91</c:v>
                </c:pt>
                <c:pt idx="91">
                  <c:v>4.87</c:v>
                </c:pt>
                <c:pt idx="92">
                  <c:v>4.7</c:v>
                </c:pt>
                <c:pt idx="93">
                  <c:v>4.68</c:v>
                </c:pt>
                <c:pt idx="94">
                  <c:v>4.63</c:v>
                </c:pt>
                <c:pt idx="95">
                  <c:v>4.5999999999999996</c:v>
                </c:pt>
                <c:pt idx="96">
                  <c:v>4.55</c:v>
                </c:pt>
                <c:pt idx="97">
                  <c:v>4.5199999999999996</c:v>
                </c:pt>
                <c:pt idx="98">
                  <c:v>4.5</c:v>
                </c:pt>
                <c:pt idx="99">
                  <c:v>5.42</c:v>
                </c:pt>
                <c:pt idx="100">
                  <c:v>5.41</c:v>
                </c:pt>
                <c:pt idx="101">
                  <c:v>5.35</c:v>
                </c:pt>
                <c:pt idx="102">
                  <c:v>5.16</c:v>
                </c:pt>
                <c:pt idx="103">
                  <c:v>5.78</c:v>
                </c:pt>
                <c:pt idx="104">
                  <c:v>5.67</c:v>
                </c:pt>
                <c:pt idx="105">
                  <c:v>5.43</c:v>
                </c:pt>
                <c:pt idx="106">
                  <c:v>5.16</c:v>
                </c:pt>
                <c:pt idx="107">
                  <c:v>4.9800000000000004</c:v>
                </c:pt>
                <c:pt idx="108">
                  <c:v>5.35</c:v>
                </c:pt>
                <c:pt idx="109">
                  <c:v>5.47</c:v>
                </c:pt>
                <c:pt idx="110">
                  <c:v>5.5</c:v>
                </c:pt>
                <c:pt idx="111">
                  <c:v>5.66</c:v>
                </c:pt>
                <c:pt idx="112">
                  <c:v>6.86</c:v>
                </c:pt>
                <c:pt idx="113">
                  <c:v>7.14</c:v>
                </c:pt>
                <c:pt idx="114">
                  <c:v>6.83</c:v>
                </c:pt>
                <c:pt idx="115">
                  <c:v>7.53</c:v>
                </c:pt>
                <c:pt idx="116">
                  <c:v>7.61</c:v>
                </c:pt>
                <c:pt idx="117">
                  <c:v>7.57</c:v>
                </c:pt>
                <c:pt idx="118">
                  <c:v>7.48</c:v>
                </c:pt>
                <c:pt idx="119">
                  <c:v>7.41</c:v>
                </c:pt>
                <c:pt idx="120">
                  <c:v>7.36</c:v>
                </c:pt>
                <c:pt idx="121">
                  <c:v>7.25</c:v>
                </c:pt>
                <c:pt idx="122">
                  <c:v>6.98</c:v>
                </c:pt>
                <c:pt idx="123">
                  <c:v>6.73</c:v>
                </c:pt>
                <c:pt idx="124">
                  <c:v>6.63</c:v>
                </c:pt>
                <c:pt idx="125">
                  <c:v>8.5299999999999994</c:v>
                </c:pt>
                <c:pt idx="126">
                  <c:v>8.61</c:v>
                </c:pt>
                <c:pt idx="127">
                  <c:v>8.7100000000000009</c:v>
                </c:pt>
                <c:pt idx="128">
                  <c:v>8.61</c:v>
                </c:pt>
                <c:pt idx="130">
                  <c:v>2.2400000000000002</c:v>
                </c:pt>
                <c:pt idx="131">
                  <c:v>2.23</c:v>
                </c:pt>
                <c:pt idx="132">
                  <c:v>2.2200000000000002</c:v>
                </c:pt>
                <c:pt idx="133">
                  <c:v>2.21</c:v>
                </c:pt>
                <c:pt idx="134">
                  <c:v>2.2000000000000002</c:v>
                </c:pt>
                <c:pt idx="135">
                  <c:v>2.1800000000000002</c:v>
                </c:pt>
                <c:pt idx="136">
                  <c:v>2.13</c:v>
                </c:pt>
                <c:pt idx="137">
                  <c:v>2.1</c:v>
                </c:pt>
                <c:pt idx="138">
                  <c:v>2</c:v>
                </c:pt>
                <c:pt idx="139">
                  <c:v>2</c:v>
                </c:pt>
                <c:pt idx="140">
                  <c:v>1.96</c:v>
                </c:pt>
                <c:pt idx="141">
                  <c:v>1.92</c:v>
                </c:pt>
                <c:pt idx="142">
                  <c:v>1.89</c:v>
                </c:pt>
                <c:pt idx="143">
                  <c:v>1.84</c:v>
                </c:pt>
                <c:pt idx="144">
                  <c:v>1.79</c:v>
                </c:pt>
                <c:pt idx="145">
                  <c:v>1.76</c:v>
                </c:pt>
                <c:pt idx="146">
                  <c:v>1.74</c:v>
                </c:pt>
                <c:pt idx="147">
                  <c:v>1.73</c:v>
                </c:pt>
                <c:pt idx="148">
                  <c:v>1.72</c:v>
                </c:pt>
                <c:pt idx="149">
                  <c:v>1.72</c:v>
                </c:pt>
                <c:pt idx="150">
                  <c:v>1.71</c:v>
                </c:pt>
                <c:pt idx="151">
                  <c:v>1.7</c:v>
                </c:pt>
                <c:pt idx="152">
                  <c:v>1.7</c:v>
                </c:pt>
                <c:pt idx="153">
                  <c:v>1.7</c:v>
                </c:pt>
                <c:pt idx="154">
                  <c:v>1.69</c:v>
                </c:pt>
                <c:pt idx="155">
                  <c:v>1.69</c:v>
                </c:pt>
                <c:pt idx="156">
                  <c:v>1.68</c:v>
                </c:pt>
                <c:pt idx="157">
                  <c:v>1.68</c:v>
                </c:pt>
                <c:pt idx="158">
                  <c:v>1.67</c:v>
                </c:pt>
                <c:pt idx="159">
                  <c:v>1.67</c:v>
                </c:pt>
                <c:pt idx="160">
                  <c:v>1.66</c:v>
                </c:pt>
                <c:pt idx="161">
                  <c:v>1.64</c:v>
                </c:pt>
                <c:pt idx="162">
                  <c:v>1.63</c:v>
                </c:pt>
                <c:pt idx="163">
                  <c:v>1.62</c:v>
                </c:pt>
                <c:pt idx="164">
                  <c:v>1.61</c:v>
                </c:pt>
                <c:pt idx="165">
                  <c:v>1.61</c:v>
                </c:pt>
                <c:pt idx="166">
                  <c:v>1.6</c:v>
                </c:pt>
                <c:pt idx="167">
                  <c:v>1.6</c:v>
                </c:pt>
                <c:pt idx="168">
                  <c:v>1.59</c:v>
                </c:pt>
                <c:pt idx="169">
                  <c:v>1.59</c:v>
                </c:pt>
                <c:pt idx="170">
                  <c:v>1.58</c:v>
                </c:pt>
                <c:pt idx="171">
                  <c:v>1.57</c:v>
                </c:pt>
                <c:pt idx="172">
                  <c:v>1.56</c:v>
                </c:pt>
                <c:pt idx="173">
                  <c:v>1.57</c:v>
                </c:pt>
                <c:pt idx="174">
                  <c:v>1.53</c:v>
                </c:pt>
                <c:pt idx="175">
                  <c:v>1.53</c:v>
                </c:pt>
                <c:pt idx="176">
                  <c:v>1.51</c:v>
                </c:pt>
                <c:pt idx="177">
                  <c:v>1.49</c:v>
                </c:pt>
                <c:pt idx="178">
                  <c:v>1.46</c:v>
                </c:pt>
                <c:pt idx="179">
                  <c:v>1.43</c:v>
                </c:pt>
                <c:pt idx="180">
                  <c:v>1.42</c:v>
                </c:pt>
                <c:pt idx="181">
                  <c:v>1.4</c:v>
                </c:pt>
                <c:pt idx="182">
                  <c:v>1.38</c:v>
                </c:pt>
                <c:pt idx="183">
                  <c:v>1.36</c:v>
                </c:pt>
                <c:pt idx="184">
                  <c:v>1.35</c:v>
                </c:pt>
                <c:pt idx="185">
                  <c:v>1.33</c:v>
                </c:pt>
                <c:pt idx="186">
                  <c:v>1.31</c:v>
                </c:pt>
                <c:pt idx="187">
                  <c:v>1.29</c:v>
                </c:pt>
                <c:pt idx="188">
                  <c:v>1.28</c:v>
                </c:pt>
                <c:pt idx="189">
                  <c:v>1.28</c:v>
                </c:pt>
                <c:pt idx="190">
                  <c:v>1.27</c:v>
                </c:pt>
                <c:pt idx="191">
                  <c:v>1.27</c:v>
                </c:pt>
                <c:pt idx="192">
                  <c:v>1.26</c:v>
                </c:pt>
                <c:pt idx="193">
                  <c:v>1.25</c:v>
                </c:pt>
                <c:pt idx="194">
                  <c:v>1.25</c:v>
                </c:pt>
                <c:pt idx="195">
                  <c:v>1.24</c:v>
                </c:pt>
                <c:pt idx="196">
                  <c:v>1.23</c:v>
                </c:pt>
                <c:pt idx="197">
                  <c:v>1.6</c:v>
                </c:pt>
                <c:pt idx="198">
                  <c:v>1.22</c:v>
                </c:pt>
                <c:pt idx="199">
                  <c:v>1.21</c:v>
                </c:pt>
                <c:pt idx="200">
                  <c:v>1.19</c:v>
                </c:pt>
                <c:pt idx="201">
                  <c:v>1.19</c:v>
                </c:pt>
                <c:pt idx="202">
                  <c:v>1.17</c:v>
                </c:pt>
                <c:pt idx="203">
                  <c:v>1.1499999999999999</c:v>
                </c:pt>
                <c:pt idx="204">
                  <c:v>1.1399999999999999</c:v>
                </c:pt>
                <c:pt idx="205">
                  <c:v>1.1200000000000001</c:v>
                </c:pt>
                <c:pt idx="206">
                  <c:v>1.1100000000000001</c:v>
                </c:pt>
                <c:pt idx="207">
                  <c:v>1.1000000000000001</c:v>
                </c:pt>
                <c:pt idx="208">
                  <c:v>1.0900000000000001</c:v>
                </c:pt>
                <c:pt idx="209">
                  <c:v>1.07</c:v>
                </c:pt>
                <c:pt idx="210">
                  <c:v>1.06</c:v>
                </c:pt>
                <c:pt idx="211">
                  <c:v>1.06</c:v>
                </c:pt>
                <c:pt idx="212">
                  <c:v>1.05</c:v>
                </c:pt>
                <c:pt idx="213">
                  <c:v>1.05</c:v>
                </c:pt>
                <c:pt idx="214">
                  <c:v>1.04</c:v>
                </c:pt>
                <c:pt idx="215">
                  <c:v>1.04</c:v>
                </c:pt>
                <c:pt idx="216">
                  <c:v>1.03</c:v>
                </c:pt>
                <c:pt idx="217">
                  <c:v>1.02</c:v>
                </c:pt>
                <c:pt idx="218">
                  <c:v>1.01</c:v>
                </c:pt>
                <c:pt idx="219">
                  <c:v>1</c:v>
                </c:pt>
                <c:pt idx="220">
                  <c:v>1</c:v>
                </c:pt>
                <c:pt idx="221">
                  <c:v>1.01</c:v>
                </c:pt>
                <c:pt idx="222">
                  <c:v>1.01</c:v>
                </c:pt>
                <c:pt idx="223">
                  <c:v>1.01</c:v>
                </c:pt>
                <c:pt idx="224">
                  <c:v>1</c:v>
                </c:pt>
                <c:pt idx="225">
                  <c:v>1</c:v>
                </c:pt>
                <c:pt idx="226">
                  <c:v>1.23</c:v>
                </c:pt>
                <c:pt idx="227">
                  <c:v>0.99</c:v>
                </c:pt>
                <c:pt idx="228">
                  <c:v>0.99</c:v>
                </c:pt>
                <c:pt idx="229">
                  <c:v>0.98</c:v>
                </c:pt>
                <c:pt idx="230">
                  <c:v>0.98</c:v>
                </c:pt>
                <c:pt idx="231">
                  <c:v>0.98</c:v>
                </c:pt>
                <c:pt idx="232">
                  <c:v>0.97</c:v>
                </c:pt>
                <c:pt idx="233">
                  <c:v>0.97</c:v>
                </c:pt>
                <c:pt idx="234">
                  <c:v>0.97</c:v>
                </c:pt>
                <c:pt idx="235">
                  <c:v>0.97</c:v>
                </c:pt>
                <c:pt idx="236">
                  <c:v>0.96</c:v>
                </c:pt>
                <c:pt idx="237">
                  <c:v>0.96</c:v>
                </c:pt>
                <c:pt idx="238">
                  <c:v>0.96</c:v>
                </c:pt>
                <c:pt idx="239">
                  <c:v>0.95</c:v>
                </c:pt>
                <c:pt idx="240">
                  <c:v>0.95</c:v>
                </c:pt>
                <c:pt idx="241">
                  <c:v>0.95</c:v>
                </c:pt>
                <c:pt idx="242">
                  <c:v>0.94</c:v>
                </c:pt>
                <c:pt idx="243">
                  <c:v>0.94</c:v>
                </c:pt>
                <c:pt idx="244">
                  <c:v>0.94</c:v>
                </c:pt>
                <c:pt idx="245">
                  <c:v>0.96</c:v>
                </c:pt>
                <c:pt idx="246">
                  <c:v>0.97</c:v>
                </c:pt>
                <c:pt idx="247">
                  <c:v>0.97</c:v>
                </c:pt>
                <c:pt idx="248">
                  <c:v>0.95</c:v>
                </c:pt>
                <c:pt idx="249">
                  <c:v>0.94</c:v>
                </c:pt>
                <c:pt idx="250">
                  <c:v>0.94</c:v>
                </c:pt>
                <c:pt idx="251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90656"/>
        <c:axId val="80792192"/>
      </c:lineChart>
      <c:dateAx>
        <c:axId val="80790656"/>
        <c:scaling>
          <c:orientation val="minMax"/>
          <c:min val="27515"/>
        </c:scaling>
        <c:delete val="0"/>
        <c:axPos val="b"/>
        <c:majorGridlines/>
        <c:minorGridlines/>
        <c:numFmt formatCode="m/d/yyyy" sourceLinked="1"/>
        <c:majorTickMark val="out"/>
        <c:minorTickMark val="none"/>
        <c:tickLblPos val="nextTo"/>
        <c:crossAx val="80792192"/>
        <c:crosses val="autoZero"/>
        <c:auto val="1"/>
        <c:lblOffset val="100"/>
        <c:baseTimeUnit val="days"/>
        <c:minorUnit val="6"/>
        <c:minorTimeUnit val="months"/>
      </c:dateAx>
      <c:valAx>
        <c:axId val="8079219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07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4762</xdr:rowOff>
    </xdr:from>
    <xdr:to>
      <xdr:col>4</xdr:col>
      <xdr:colOff>1009650</xdr:colOff>
      <xdr:row>36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76200</xdr:rowOff>
    </xdr:from>
    <xdr:to>
      <xdr:col>13</xdr:col>
      <xdr:colOff>285750</xdr:colOff>
      <xdr:row>39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390524</xdr:colOff>
      <xdr:row>40</xdr:row>
      <xdr:rowOff>0</xdr:rowOff>
    </xdr:from>
    <xdr:to>
      <xdr:col>13</xdr:col>
      <xdr:colOff>285749</xdr:colOff>
      <xdr:row>56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729.422711805557" createdVersion="4" refreshedVersion="4" minRefreshableVersion="3" recordCount="312">
  <cacheSource type="worksheet">
    <worksheetSource ref="B46:E298" sheet="DailyData"/>
  </cacheSource>
  <cacheFields count="4">
    <cacheField name="Day" numFmtId="0">
      <sharedItems containsSemiMixedTypes="0" containsString="0" containsNumber="1" containsInteger="1" minValue="1" maxValue="31" count="31">
        <n v="25"/>
        <n v="26"/>
        <n v="27"/>
        <n v="28"/>
        <n v="29"/>
        <n v="30"/>
        <n v="31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Month" numFmtId="0">
      <sharedItems containsSemiMixedTypes="0" containsString="0" containsNumber="1" containsInteger="1" minValue="1" maxValue="12" count="12">
        <n v="5"/>
        <n v="6"/>
        <n v="7"/>
        <n v="8"/>
        <n v="9"/>
        <n v="10"/>
        <n v="11"/>
        <n v="12"/>
        <n v="1"/>
        <n v="2"/>
        <n v="3"/>
        <n v="4" u="1"/>
      </sharedItems>
    </cacheField>
    <cacheField name="Year" numFmtId="0">
      <sharedItems containsSemiMixedTypes="0" containsString="0" containsNumber="1" containsInteger="1" minValue="1970" maxValue="1976" count="7">
        <n v="1975"/>
        <n v="1976"/>
        <n v="1971" u="1"/>
        <n v="1972" u="1"/>
        <n v="1973" u="1"/>
        <n v="1974" u="1"/>
        <n v="1970" u="1"/>
      </sharedItems>
    </cacheField>
    <cacheField name="Water Level (m)" numFmtId="2">
      <sharedItems containsString="0" containsBlank="1" containsNumber="1" minValue="0.93" maxValue="8.7100000000000009" count="175">
        <n v="1.0900000000000001"/>
        <n v="1.53"/>
        <n v="1.49"/>
        <n v="1.45"/>
        <n v="1.34"/>
        <n v="1.3"/>
        <n v="1.29"/>
        <n v="1.28"/>
        <n v="1.25"/>
        <n v="1.21"/>
        <n v="1.2"/>
        <n v="1.19"/>
        <n v="1.31"/>
        <n v="1.4"/>
        <n v="1.66"/>
        <n v="1.81"/>
        <n v="2.21"/>
        <n v="2.1800000000000002"/>
        <n v="2.23"/>
        <n v="2.3199999999999998"/>
        <n v="2.4"/>
        <n v="2.48"/>
        <n v="2.58"/>
        <n v="2.68"/>
        <n v="2.76"/>
        <n v="2.82"/>
        <n v="2.89"/>
        <n v="2.79"/>
        <n v="2.67"/>
        <n v="2.59"/>
        <n v="2.54"/>
        <n v="2.4300000000000002"/>
        <n v="2.39"/>
        <n v="2.29"/>
        <n v="2.25"/>
        <n v="2.19"/>
        <n v="2.16"/>
        <n v="2.2799999999999998"/>
        <n v="2.2999999999999998"/>
        <n v="2.34"/>
        <n v="2"/>
        <n v="1.97"/>
        <n v="1.92"/>
        <n v="1.87"/>
        <n v="1.91"/>
        <n v="2.0699999999999998"/>
        <n v="2.35"/>
        <n v="2.7"/>
        <n v="3.25"/>
        <n v="5.9"/>
        <n v="5.89"/>
        <n v="4.82"/>
        <n v="4.78"/>
        <n v="4.71"/>
        <n v="4.5999999999999996"/>
        <n v="4.4400000000000004"/>
        <n v="3.99"/>
        <n v="3.6"/>
        <n v="3.35"/>
        <n v="4.16"/>
        <n v="4.6399999999999997"/>
        <n v="4.7"/>
        <n v="4.4800000000000004"/>
        <n v="4.42"/>
        <n v="4.38"/>
        <n v="4.3499999999999996"/>
        <n v="4.32"/>
        <n v="4.3099999999999996"/>
        <n v="4.3"/>
        <n v="4.29"/>
        <n v="4.28"/>
        <n v="5.17"/>
        <n v="5.23"/>
        <n v="5.5"/>
        <n v="5.54"/>
        <n v="5.56"/>
        <n v="5.53"/>
        <n v="5.52"/>
        <n v="5"/>
        <n v="4.9400000000000004"/>
        <n v="4.91"/>
        <n v="4.87"/>
        <n v="4.68"/>
        <n v="4.63"/>
        <n v="4.55"/>
        <n v="4.5199999999999996"/>
        <n v="4.5"/>
        <n v="5.42"/>
        <n v="5.41"/>
        <n v="5.35"/>
        <n v="5.16"/>
        <n v="5.78"/>
        <n v="5.67"/>
        <n v="5.43"/>
        <n v="4.9800000000000004"/>
        <n v="5.47"/>
        <n v="5.66"/>
        <n v="6.86"/>
        <n v="7.14"/>
        <n v="6.83"/>
        <n v="7.53"/>
        <n v="7.61"/>
        <n v="7.57"/>
        <n v="7.48"/>
        <n v="7.41"/>
        <n v="7.36"/>
        <n v="7.25"/>
        <n v="6.98"/>
        <n v="6.73"/>
        <n v="6.63"/>
        <n v="8.5299999999999994"/>
        <n v="8.61"/>
        <n v="8.7100000000000009"/>
        <m/>
        <n v="2.2400000000000002"/>
        <n v="2.2200000000000002"/>
        <n v="2.2000000000000002"/>
        <n v="2.13"/>
        <n v="2.1"/>
        <n v="1.96"/>
        <n v="1.89"/>
        <n v="1.84"/>
        <n v="1.79"/>
        <n v="1.76"/>
        <n v="1.74"/>
        <n v="1.73"/>
        <n v="1.72"/>
        <n v="1.71"/>
        <n v="1.7"/>
        <n v="1.69"/>
        <n v="1.68"/>
        <n v="1.67"/>
        <n v="1.64"/>
        <n v="1.63"/>
        <n v="1.62"/>
        <n v="1.61"/>
        <n v="1.6"/>
        <n v="1.59"/>
        <n v="1.58"/>
        <n v="1.57"/>
        <n v="1.56"/>
        <n v="1.51"/>
        <n v="1.46"/>
        <n v="1.43"/>
        <n v="1.42"/>
        <n v="1.38"/>
        <n v="1.36"/>
        <n v="1.35"/>
        <n v="1.33"/>
        <n v="1.27"/>
        <n v="1.26"/>
        <n v="1.24"/>
        <n v="1.23"/>
        <n v="1.22"/>
        <n v="1.17"/>
        <n v="1.1499999999999999"/>
        <n v="1.1399999999999999"/>
        <n v="1.1200000000000001"/>
        <n v="1.1100000000000001"/>
        <n v="1.1000000000000001"/>
        <n v="1.07"/>
        <n v="1.06"/>
        <n v="1.05"/>
        <n v="1.04"/>
        <n v="1.03"/>
        <n v="1.02"/>
        <n v="1.01"/>
        <n v="1"/>
        <n v="0.99"/>
        <n v="0.98"/>
        <n v="0.97"/>
        <n v="0.96"/>
        <n v="0.95"/>
        <n v="0.94"/>
        <n v="0.9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729.425666550924" createdVersion="4" refreshedVersion="4" minRefreshableVersion="3" recordCount="312">
  <cacheSource type="worksheet">
    <worksheetSource ref="A46:E298" sheet="DailyData"/>
  </cacheSource>
  <cacheFields count="5">
    <cacheField name="Date" numFmtId="14">
      <sharedItems containsSemiMixedTypes="0" containsNonDate="0" containsDate="1" containsString="0" minDate="1975-05-25T00:00:00" maxDate="1976-04-01T00:00:00"/>
    </cacheField>
    <cacheField name="Day" numFmtId="0">
      <sharedItems containsSemiMixedTypes="0" containsString="0" containsNumber="1" containsInteger="1" minValue="1" maxValue="31"/>
    </cacheField>
    <cacheField name="Month" numFmtId="0">
      <sharedItems containsSemiMixedTypes="0" containsString="0" containsNumber="1" containsInteger="1" minValue="1" maxValue="12" count="12">
        <n v="5"/>
        <n v="6"/>
        <n v="7"/>
        <n v="8"/>
        <n v="9"/>
        <n v="10"/>
        <n v="11"/>
        <n v="12"/>
        <n v="1"/>
        <n v="2"/>
        <n v="3"/>
        <n v="4" u="1"/>
      </sharedItems>
    </cacheField>
    <cacheField name="Year" numFmtId="0">
      <sharedItems containsSemiMixedTypes="0" containsString="0" containsNumber="1" containsInteger="1" minValue="1970" maxValue="1976" count="7">
        <n v="1975"/>
        <n v="1976"/>
        <n v="1971" u="1"/>
        <n v="1972" u="1"/>
        <n v="1973" u="1"/>
        <n v="1974" u="1"/>
        <n v="1970" u="1"/>
      </sharedItems>
    </cacheField>
    <cacheField name="Water Level (m)" numFmtId="2">
      <sharedItems containsString="0" containsBlank="1" containsNumber="1" minValue="0.93" maxValue="8.7100000000000009" count="175">
        <n v="1.0900000000000001"/>
        <n v="1.53"/>
        <n v="1.49"/>
        <n v="1.45"/>
        <n v="1.34"/>
        <n v="1.3"/>
        <n v="1.29"/>
        <n v="1.28"/>
        <n v="1.25"/>
        <n v="1.21"/>
        <n v="1.2"/>
        <n v="1.19"/>
        <n v="1.31"/>
        <n v="1.4"/>
        <n v="1.66"/>
        <n v="1.81"/>
        <n v="2.21"/>
        <n v="2.1800000000000002"/>
        <n v="2.23"/>
        <n v="2.3199999999999998"/>
        <n v="2.4"/>
        <n v="2.48"/>
        <n v="2.58"/>
        <n v="2.68"/>
        <n v="2.76"/>
        <n v="2.82"/>
        <n v="2.89"/>
        <n v="2.79"/>
        <n v="2.67"/>
        <n v="2.59"/>
        <n v="2.54"/>
        <n v="2.4300000000000002"/>
        <n v="2.39"/>
        <n v="2.29"/>
        <n v="2.25"/>
        <n v="2.19"/>
        <n v="2.16"/>
        <n v="2.2799999999999998"/>
        <n v="2.2999999999999998"/>
        <n v="2.34"/>
        <n v="2"/>
        <n v="1.97"/>
        <n v="1.92"/>
        <n v="1.87"/>
        <n v="1.91"/>
        <n v="2.0699999999999998"/>
        <n v="2.35"/>
        <n v="2.7"/>
        <n v="3.25"/>
        <n v="5.9"/>
        <n v="5.89"/>
        <n v="4.82"/>
        <n v="4.78"/>
        <n v="4.71"/>
        <n v="4.5999999999999996"/>
        <n v="4.4400000000000004"/>
        <n v="3.99"/>
        <n v="3.6"/>
        <n v="3.35"/>
        <n v="4.16"/>
        <n v="4.6399999999999997"/>
        <n v="4.7"/>
        <n v="4.4800000000000004"/>
        <n v="4.42"/>
        <n v="4.38"/>
        <n v="4.3499999999999996"/>
        <n v="4.32"/>
        <n v="4.3099999999999996"/>
        <n v="4.3"/>
        <n v="4.29"/>
        <n v="4.28"/>
        <n v="5.17"/>
        <n v="5.23"/>
        <n v="5.5"/>
        <n v="5.54"/>
        <n v="5.56"/>
        <n v="5.53"/>
        <n v="5.52"/>
        <n v="5"/>
        <n v="4.9400000000000004"/>
        <n v="4.91"/>
        <n v="4.87"/>
        <n v="4.68"/>
        <n v="4.63"/>
        <n v="4.55"/>
        <n v="4.5199999999999996"/>
        <n v="4.5"/>
        <n v="5.42"/>
        <n v="5.41"/>
        <n v="5.35"/>
        <n v="5.16"/>
        <n v="5.78"/>
        <n v="5.67"/>
        <n v="5.43"/>
        <n v="4.9800000000000004"/>
        <n v="5.47"/>
        <n v="5.66"/>
        <n v="6.86"/>
        <n v="7.14"/>
        <n v="6.83"/>
        <n v="7.53"/>
        <n v="7.61"/>
        <n v="7.57"/>
        <n v="7.48"/>
        <n v="7.41"/>
        <n v="7.36"/>
        <n v="7.25"/>
        <n v="6.98"/>
        <n v="6.73"/>
        <n v="6.63"/>
        <n v="8.5299999999999994"/>
        <n v="8.61"/>
        <n v="8.7100000000000009"/>
        <m/>
        <n v="2.2400000000000002"/>
        <n v="2.2200000000000002"/>
        <n v="2.2000000000000002"/>
        <n v="2.13"/>
        <n v="2.1"/>
        <n v="1.96"/>
        <n v="1.89"/>
        <n v="1.84"/>
        <n v="1.79"/>
        <n v="1.76"/>
        <n v="1.74"/>
        <n v="1.73"/>
        <n v="1.72"/>
        <n v="1.71"/>
        <n v="1.7"/>
        <n v="1.69"/>
        <n v="1.68"/>
        <n v="1.67"/>
        <n v="1.64"/>
        <n v="1.63"/>
        <n v="1.62"/>
        <n v="1.61"/>
        <n v="1.6"/>
        <n v="1.59"/>
        <n v="1.58"/>
        <n v="1.57"/>
        <n v="1.56"/>
        <n v="1.51"/>
        <n v="1.46"/>
        <n v="1.43"/>
        <n v="1.42"/>
        <n v="1.38"/>
        <n v="1.36"/>
        <n v="1.35"/>
        <n v="1.33"/>
        <n v="1.27"/>
        <n v="1.26"/>
        <n v="1.24"/>
        <n v="1.23"/>
        <n v="1.22"/>
        <n v="1.17"/>
        <n v="1.1499999999999999"/>
        <n v="1.1399999999999999"/>
        <n v="1.1200000000000001"/>
        <n v="1.1100000000000001"/>
        <n v="1.1000000000000001"/>
        <n v="1.07"/>
        <n v="1.06"/>
        <n v="1.05"/>
        <n v="1.04"/>
        <n v="1.03"/>
        <n v="1.02"/>
        <n v="1.01"/>
        <n v="1"/>
        <n v="0.99"/>
        <n v="0.98"/>
        <n v="0.97"/>
        <n v="0.96"/>
        <n v="0.95"/>
        <n v="0.94"/>
        <n v="0.9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x v="0"/>
    <x v="0"/>
    <x v="0"/>
    <x v="0"/>
  </r>
  <r>
    <x v="1"/>
    <x v="0"/>
    <x v="0"/>
    <x v="1"/>
  </r>
  <r>
    <x v="2"/>
    <x v="0"/>
    <x v="0"/>
    <x v="2"/>
  </r>
  <r>
    <x v="3"/>
    <x v="0"/>
    <x v="0"/>
    <x v="3"/>
  </r>
  <r>
    <x v="4"/>
    <x v="0"/>
    <x v="0"/>
    <x v="4"/>
  </r>
  <r>
    <x v="5"/>
    <x v="0"/>
    <x v="0"/>
    <x v="5"/>
  </r>
  <r>
    <x v="6"/>
    <x v="0"/>
    <x v="0"/>
    <x v="6"/>
  </r>
  <r>
    <x v="7"/>
    <x v="1"/>
    <x v="0"/>
    <x v="5"/>
  </r>
  <r>
    <x v="8"/>
    <x v="1"/>
    <x v="0"/>
    <x v="6"/>
  </r>
  <r>
    <x v="9"/>
    <x v="1"/>
    <x v="0"/>
    <x v="7"/>
  </r>
  <r>
    <x v="10"/>
    <x v="1"/>
    <x v="0"/>
    <x v="8"/>
  </r>
  <r>
    <x v="11"/>
    <x v="1"/>
    <x v="0"/>
    <x v="9"/>
  </r>
  <r>
    <x v="12"/>
    <x v="1"/>
    <x v="0"/>
    <x v="10"/>
  </r>
  <r>
    <x v="13"/>
    <x v="1"/>
    <x v="0"/>
    <x v="11"/>
  </r>
  <r>
    <x v="14"/>
    <x v="1"/>
    <x v="0"/>
    <x v="12"/>
  </r>
  <r>
    <x v="15"/>
    <x v="1"/>
    <x v="0"/>
    <x v="13"/>
  </r>
  <r>
    <x v="16"/>
    <x v="1"/>
    <x v="0"/>
    <x v="1"/>
  </r>
  <r>
    <x v="17"/>
    <x v="1"/>
    <x v="0"/>
    <x v="14"/>
  </r>
  <r>
    <x v="18"/>
    <x v="1"/>
    <x v="0"/>
    <x v="15"/>
  </r>
  <r>
    <x v="19"/>
    <x v="1"/>
    <x v="0"/>
    <x v="16"/>
  </r>
  <r>
    <x v="20"/>
    <x v="1"/>
    <x v="0"/>
    <x v="17"/>
  </r>
  <r>
    <x v="21"/>
    <x v="1"/>
    <x v="0"/>
    <x v="18"/>
  </r>
  <r>
    <x v="22"/>
    <x v="1"/>
    <x v="0"/>
    <x v="19"/>
  </r>
  <r>
    <x v="23"/>
    <x v="1"/>
    <x v="0"/>
    <x v="20"/>
  </r>
  <r>
    <x v="24"/>
    <x v="1"/>
    <x v="0"/>
    <x v="21"/>
  </r>
  <r>
    <x v="25"/>
    <x v="1"/>
    <x v="0"/>
    <x v="22"/>
  </r>
  <r>
    <x v="26"/>
    <x v="1"/>
    <x v="0"/>
    <x v="23"/>
  </r>
  <r>
    <x v="27"/>
    <x v="1"/>
    <x v="0"/>
    <x v="24"/>
  </r>
  <r>
    <x v="28"/>
    <x v="1"/>
    <x v="0"/>
    <x v="25"/>
  </r>
  <r>
    <x v="29"/>
    <x v="1"/>
    <x v="0"/>
    <x v="26"/>
  </r>
  <r>
    <x v="30"/>
    <x v="1"/>
    <x v="0"/>
    <x v="27"/>
  </r>
  <r>
    <x v="0"/>
    <x v="1"/>
    <x v="0"/>
    <x v="28"/>
  </r>
  <r>
    <x v="1"/>
    <x v="1"/>
    <x v="0"/>
    <x v="29"/>
  </r>
  <r>
    <x v="2"/>
    <x v="1"/>
    <x v="0"/>
    <x v="30"/>
  </r>
  <r>
    <x v="3"/>
    <x v="1"/>
    <x v="0"/>
    <x v="21"/>
  </r>
  <r>
    <x v="4"/>
    <x v="1"/>
    <x v="0"/>
    <x v="31"/>
  </r>
  <r>
    <x v="5"/>
    <x v="1"/>
    <x v="0"/>
    <x v="32"/>
  </r>
  <r>
    <x v="7"/>
    <x v="2"/>
    <x v="0"/>
    <x v="33"/>
  </r>
  <r>
    <x v="8"/>
    <x v="2"/>
    <x v="0"/>
    <x v="34"/>
  </r>
  <r>
    <x v="9"/>
    <x v="2"/>
    <x v="0"/>
    <x v="34"/>
  </r>
  <r>
    <x v="10"/>
    <x v="2"/>
    <x v="0"/>
    <x v="35"/>
  </r>
  <r>
    <x v="11"/>
    <x v="2"/>
    <x v="0"/>
    <x v="36"/>
  </r>
  <r>
    <x v="12"/>
    <x v="2"/>
    <x v="0"/>
    <x v="34"/>
  </r>
  <r>
    <x v="13"/>
    <x v="2"/>
    <x v="0"/>
    <x v="37"/>
  </r>
  <r>
    <x v="14"/>
    <x v="2"/>
    <x v="0"/>
    <x v="38"/>
  </r>
  <r>
    <x v="15"/>
    <x v="2"/>
    <x v="0"/>
    <x v="39"/>
  </r>
  <r>
    <x v="16"/>
    <x v="2"/>
    <x v="0"/>
    <x v="19"/>
  </r>
  <r>
    <x v="17"/>
    <x v="2"/>
    <x v="0"/>
    <x v="38"/>
  </r>
  <r>
    <x v="18"/>
    <x v="2"/>
    <x v="0"/>
    <x v="40"/>
  </r>
  <r>
    <x v="19"/>
    <x v="2"/>
    <x v="0"/>
    <x v="41"/>
  </r>
  <r>
    <x v="20"/>
    <x v="2"/>
    <x v="0"/>
    <x v="42"/>
  </r>
  <r>
    <x v="21"/>
    <x v="2"/>
    <x v="0"/>
    <x v="43"/>
  </r>
  <r>
    <x v="22"/>
    <x v="2"/>
    <x v="0"/>
    <x v="44"/>
  </r>
  <r>
    <x v="23"/>
    <x v="2"/>
    <x v="0"/>
    <x v="41"/>
  </r>
  <r>
    <x v="24"/>
    <x v="2"/>
    <x v="0"/>
    <x v="45"/>
  </r>
  <r>
    <x v="25"/>
    <x v="2"/>
    <x v="0"/>
    <x v="46"/>
  </r>
  <r>
    <x v="26"/>
    <x v="2"/>
    <x v="0"/>
    <x v="47"/>
  </r>
  <r>
    <x v="27"/>
    <x v="2"/>
    <x v="0"/>
    <x v="48"/>
  </r>
  <r>
    <x v="28"/>
    <x v="2"/>
    <x v="0"/>
    <x v="49"/>
  </r>
  <r>
    <x v="29"/>
    <x v="2"/>
    <x v="0"/>
    <x v="50"/>
  </r>
  <r>
    <x v="30"/>
    <x v="2"/>
    <x v="0"/>
    <x v="51"/>
  </r>
  <r>
    <x v="0"/>
    <x v="2"/>
    <x v="0"/>
    <x v="52"/>
  </r>
  <r>
    <x v="1"/>
    <x v="2"/>
    <x v="0"/>
    <x v="53"/>
  </r>
  <r>
    <x v="2"/>
    <x v="2"/>
    <x v="0"/>
    <x v="54"/>
  </r>
  <r>
    <x v="3"/>
    <x v="2"/>
    <x v="0"/>
    <x v="55"/>
  </r>
  <r>
    <x v="4"/>
    <x v="2"/>
    <x v="0"/>
    <x v="56"/>
  </r>
  <r>
    <x v="5"/>
    <x v="2"/>
    <x v="0"/>
    <x v="57"/>
  </r>
  <r>
    <x v="6"/>
    <x v="2"/>
    <x v="0"/>
    <x v="58"/>
  </r>
  <r>
    <x v="7"/>
    <x v="3"/>
    <x v="0"/>
    <x v="59"/>
  </r>
  <r>
    <x v="8"/>
    <x v="3"/>
    <x v="0"/>
    <x v="60"/>
  </r>
  <r>
    <x v="9"/>
    <x v="3"/>
    <x v="0"/>
    <x v="61"/>
  </r>
  <r>
    <x v="10"/>
    <x v="3"/>
    <x v="0"/>
    <x v="62"/>
  </r>
  <r>
    <x v="11"/>
    <x v="3"/>
    <x v="0"/>
    <x v="63"/>
  </r>
  <r>
    <x v="12"/>
    <x v="3"/>
    <x v="0"/>
    <x v="64"/>
  </r>
  <r>
    <x v="13"/>
    <x v="3"/>
    <x v="0"/>
    <x v="65"/>
  </r>
  <r>
    <x v="14"/>
    <x v="3"/>
    <x v="0"/>
    <x v="66"/>
  </r>
  <r>
    <x v="15"/>
    <x v="3"/>
    <x v="0"/>
    <x v="67"/>
  </r>
  <r>
    <x v="16"/>
    <x v="3"/>
    <x v="0"/>
    <x v="68"/>
  </r>
  <r>
    <x v="17"/>
    <x v="3"/>
    <x v="0"/>
    <x v="69"/>
  </r>
  <r>
    <x v="18"/>
    <x v="3"/>
    <x v="0"/>
    <x v="70"/>
  </r>
  <r>
    <x v="19"/>
    <x v="3"/>
    <x v="0"/>
    <x v="71"/>
  </r>
  <r>
    <x v="20"/>
    <x v="3"/>
    <x v="0"/>
    <x v="72"/>
  </r>
  <r>
    <x v="21"/>
    <x v="3"/>
    <x v="0"/>
    <x v="73"/>
  </r>
  <r>
    <x v="22"/>
    <x v="3"/>
    <x v="0"/>
    <x v="74"/>
  </r>
  <r>
    <x v="23"/>
    <x v="3"/>
    <x v="0"/>
    <x v="75"/>
  </r>
  <r>
    <x v="24"/>
    <x v="3"/>
    <x v="0"/>
    <x v="75"/>
  </r>
  <r>
    <x v="25"/>
    <x v="3"/>
    <x v="0"/>
    <x v="76"/>
  </r>
  <r>
    <x v="26"/>
    <x v="3"/>
    <x v="0"/>
    <x v="77"/>
  </r>
  <r>
    <x v="27"/>
    <x v="3"/>
    <x v="0"/>
    <x v="78"/>
  </r>
  <r>
    <x v="28"/>
    <x v="3"/>
    <x v="0"/>
    <x v="79"/>
  </r>
  <r>
    <x v="29"/>
    <x v="3"/>
    <x v="0"/>
    <x v="80"/>
  </r>
  <r>
    <x v="30"/>
    <x v="3"/>
    <x v="0"/>
    <x v="81"/>
  </r>
  <r>
    <x v="0"/>
    <x v="3"/>
    <x v="0"/>
    <x v="61"/>
  </r>
  <r>
    <x v="1"/>
    <x v="3"/>
    <x v="0"/>
    <x v="82"/>
  </r>
  <r>
    <x v="2"/>
    <x v="3"/>
    <x v="0"/>
    <x v="83"/>
  </r>
  <r>
    <x v="3"/>
    <x v="3"/>
    <x v="0"/>
    <x v="54"/>
  </r>
  <r>
    <x v="4"/>
    <x v="3"/>
    <x v="0"/>
    <x v="84"/>
  </r>
  <r>
    <x v="5"/>
    <x v="3"/>
    <x v="0"/>
    <x v="85"/>
  </r>
  <r>
    <x v="6"/>
    <x v="3"/>
    <x v="0"/>
    <x v="86"/>
  </r>
  <r>
    <x v="7"/>
    <x v="4"/>
    <x v="0"/>
    <x v="87"/>
  </r>
  <r>
    <x v="8"/>
    <x v="4"/>
    <x v="0"/>
    <x v="88"/>
  </r>
  <r>
    <x v="9"/>
    <x v="4"/>
    <x v="0"/>
    <x v="89"/>
  </r>
  <r>
    <x v="10"/>
    <x v="4"/>
    <x v="0"/>
    <x v="90"/>
  </r>
  <r>
    <x v="11"/>
    <x v="4"/>
    <x v="0"/>
    <x v="91"/>
  </r>
  <r>
    <x v="12"/>
    <x v="4"/>
    <x v="0"/>
    <x v="92"/>
  </r>
  <r>
    <x v="13"/>
    <x v="4"/>
    <x v="0"/>
    <x v="93"/>
  </r>
  <r>
    <x v="14"/>
    <x v="4"/>
    <x v="0"/>
    <x v="90"/>
  </r>
  <r>
    <x v="15"/>
    <x v="4"/>
    <x v="0"/>
    <x v="94"/>
  </r>
  <r>
    <x v="16"/>
    <x v="4"/>
    <x v="0"/>
    <x v="89"/>
  </r>
  <r>
    <x v="17"/>
    <x v="4"/>
    <x v="0"/>
    <x v="95"/>
  </r>
  <r>
    <x v="18"/>
    <x v="4"/>
    <x v="0"/>
    <x v="73"/>
  </r>
  <r>
    <x v="19"/>
    <x v="4"/>
    <x v="0"/>
    <x v="96"/>
  </r>
  <r>
    <x v="20"/>
    <x v="4"/>
    <x v="0"/>
    <x v="97"/>
  </r>
  <r>
    <x v="21"/>
    <x v="4"/>
    <x v="0"/>
    <x v="98"/>
  </r>
  <r>
    <x v="22"/>
    <x v="4"/>
    <x v="0"/>
    <x v="99"/>
  </r>
  <r>
    <x v="23"/>
    <x v="4"/>
    <x v="0"/>
    <x v="100"/>
  </r>
  <r>
    <x v="24"/>
    <x v="4"/>
    <x v="0"/>
    <x v="101"/>
  </r>
  <r>
    <x v="25"/>
    <x v="4"/>
    <x v="0"/>
    <x v="102"/>
  </r>
  <r>
    <x v="26"/>
    <x v="4"/>
    <x v="0"/>
    <x v="103"/>
  </r>
  <r>
    <x v="27"/>
    <x v="4"/>
    <x v="0"/>
    <x v="104"/>
  </r>
  <r>
    <x v="28"/>
    <x v="4"/>
    <x v="0"/>
    <x v="105"/>
  </r>
  <r>
    <x v="29"/>
    <x v="4"/>
    <x v="0"/>
    <x v="106"/>
  </r>
  <r>
    <x v="30"/>
    <x v="4"/>
    <x v="0"/>
    <x v="107"/>
  </r>
  <r>
    <x v="0"/>
    <x v="4"/>
    <x v="0"/>
    <x v="108"/>
  </r>
  <r>
    <x v="1"/>
    <x v="4"/>
    <x v="0"/>
    <x v="109"/>
  </r>
  <r>
    <x v="2"/>
    <x v="4"/>
    <x v="0"/>
    <x v="110"/>
  </r>
  <r>
    <x v="3"/>
    <x v="4"/>
    <x v="0"/>
    <x v="111"/>
  </r>
  <r>
    <x v="4"/>
    <x v="4"/>
    <x v="0"/>
    <x v="112"/>
  </r>
  <r>
    <x v="5"/>
    <x v="4"/>
    <x v="0"/>
    <x v="111"/>
  </r>
  <r>
    <x v="7"/>
    <x v="5"/>
    <x v="0"/>
    <x v="113"/>
  </r>
  <r>
    <x v="8"/>
    <x v="5"/>
    <x v="0"/>
    <x v="113"/>
  </r>
  <r>
    <x v="9"/>
    <x v="5"/>
    <x v="0"/>
    <x v="113"/>
  </r>
  <r>
    <x v="10"/>
    <x v="5"/>
    <x v="0"/>
    <x v="113"/>
  </r>
  <r>
    <x v="11"/>
    <x v="5"/>
    <x v="0"/>
    <x v="113"/>
  </r>
  <r>
    <x v="12"/>
    <x v="5"/>
    <x v="0"/>
    <x v="113"/>
  </r>
  <r>
    <x v="13"/>
    <x v="5"/>
    <x v="0"/>
    <x v="113"/>
  </r>
  <r>
    <x v="14"/>
    <x v="5"/>
    <x v="0"/>
    <x v="113"/>
  </r>
  <r>
    <x v="15"/>
    <x v="5"/>
    <x v="0"/>
    <x v="113"/>
  </r>
  <r>
    <x v="16"/>
    <x v="5"/>
    <x v="0"/>
    <x v="113"/>
  </r>
  <r>
    <x v="17"/>
    <x v="5"/>
    <x v="0"/>
    <x v="113"/>
  </r>
  <r>
    <x v="18"/>
    <x v="5"/>
    <x v="0"/>
    <x v="113"/>
  </r>
  <r>
    <x v="19"/>
    <x v="5"/>
    <x v="0"/>
    <x v="113"/>
  </r>
  <r>
    <x v="20"/>
    <x v="5"/>
    <x v="0"/>
    <x v="113"/>
  </r>
  <r>
    <x v="21"/>
    <x v="5"/>
    <x v="0"/>
    <x v="113"/>
  </r>
  <r>
    <x v="22"/>
    <x v="5"/>
    <x v="0"/>
    <x v="113"/>
  </r>
  <r>
    <x v="23"/>
    <x v="5"/>
    <x v="0"/>
    <x v="113"/>
  </r>
  <r>
    <x v="24"/>
    <x v="5"/>
    <x v="0"/>
    <x v="113"/>
  </r>
  <r>
    <x v="25"/>
    <x v="5"/>
    <x v="0"/>
    <x v="113"/>
  </r>
  <r>
    <x v="26"/>
    <x v="5"/>
    <x v="0"/>
    <x v="113"/>
  </r>
  <r>
    <x v="27"/>
    <x v="5"/>
    <x v="0"/>
    <x v="113"/>
  </r>
  <r>
    <x v="28"/>
    <x v="5"/>
    <x v="0"/>
    <x v="113"/>
  </r>
  <r>
    <x v="29"/>
    <x v="5"/>
    <x v="0"/>
    <x v="113"/>
  </r>
  <r>
    <x v="30"/>
    <x v="5"/>
    <x v="0"/>
    <x v="113"/>
  </r>
  <r>
    <x v="0"/>
    <x v="5"/>
    <x v="0"/>
    <x v="113"/>
  </r>
  <r>
    <x v="1"/>
    <x v="5"/>
    <x v="0"/>
    <x v="113"/>
  </r>
  <r>
    <x v="2"/>
    <x v="5"/>
    <x v="0"/>
    <x v="113"/>
  </r>
  <r>
    <x v="3"/>
    <x v="5"/>
    <x v="0"/>
    <x v="113"/>
  </r>
  <r>
    <x v="4"/>
    <x v="5"/>
    <x v="0"/>
    <x v="113"/>
  </r>
  <r>
    <x v="5"/>
    <x v="5"/>
    <x v="0"/>
    <x v="113"/>
  </r>
  <r>
    <x v="6"/>
    <x v="5"/>
    <x v="0"/>
    <x v="113"/>
  </r>
  <r>
    <x v="7"/>
    <x v="6"/>
    <x v="0"/>
    <x v="113"/>
  </r>
  <r>
    <x v="8"/>
    <x v="6"/>
    <x v="0"/>
    <x v="113"/>
  </r>
  <r>
    <x v="9"/>
    <x v="6"/>
    <x v="0"/>
    <x v="113"/>
  </r>
  <r>
    <x v="10"/>
    <x v="6"/>
    <x v="0"/>
    <x v="113"/>
  </r>
  <r>
    <x v="11"/>
    <x v="6"/>
    <x v="0"/>
    <x v="113"/>
  </r>
  <r>
    <x v="12"/>
    <x v="6"/>
    <x v="0"/>
    <x v="113"/>
  </r>
  <r>
    <x v="13"/>
    <x v="6"/>
    <x v="0"/>
    <x v="113"/>
  </r>
  <r>
    <x v="14"/>
    <x v="6"/>
    <x v="0"/>
    <x v="113"/>
  </r>
  <r>
    <x v="15"/>
    <x v="6"/>
    <x v="0"/>
    <x v="113"/>
  </r>
  <r>
    <x v="16"/>
    <x v="6"/>
    <x v="0"/>
    <x v="113"/>
  </r>
  <r>
    <x v="17"/>
    <x v="6"/>
    <x v="0"/>
    <x v="113"/>
  </r>
  <r>
    <x v="18"/>
    <x v="6"/>
    <x v="0"/>
    <x v="113"/>
  </r>
  <r>
    <x v="19"/>
    <x v="6"/>
    <x v="0"/>
    <x v="113"/>
  </r>
  <r>
    <x v="20"/>
    <x v="6"/>
    <x v="0"/>
    <x v="113"/>
  </r>
  <r>
    <x v="21"/>
    <x v="6"/>
    <x v="0"/>
    <x v="113"/>
  </r>
  <r>
    <x v="22"/>
    <x v="6"/>
    <x v="0"/>
    <x v="113"/>
  </r>
  <r>
    <x v="23"/>
    <x v="6"/>
    <x v="0"/>
    <x v="113"/>
  </r>
  <r>
    <x v="24"/>
    <x v="6"/>
    <x v="0"/>
    <x v="113"/>
  </r>
  <r>
    <x v="25"/>
    <x v="6"/>
    <x v="0"/>
    <x v="113"/>
  </r>
  <r>
    <x v="26"/>
    <x v="6"/>
    <x v="0"/>
    <x v="113"/>
  </r>
  <r>
    <x v="27"/>
    <x v="6"/>
    <x v="0"/>
    <x v="113"/>
  </r>
  <r>
    <x v="28"/>
    <x v="6"/>
    <x v="0"/>
    <x v="113"/>
  </r>
  <r>
    <x v="29"/>
    <x v="6"/>
    <x v="0"/>
    <x v="113"/>
  </r>
  <r>
    <x v="30"/>
    <x v="6"/>
    <x v="0"/>
    <x v="113"/>
  </r>
  <r>
    <x v="0"/>
    <x v="6"/>
    <x v="0"/>
    <x v="113"/>
  </r>
  <r>
    <x v="1"/>
    <x v="6"/>
    <x v="0"/>
    <x v="113"/>
  </r>
  <r>
    <x v="2"/>
    <x v="6"/>
    <x v="0"/>
    <x v="113"/>
  </r>
  <r>
    <x v="3"/>
    <x v="6"/>
    <x v="0"/>
    <x v="113"/>
  </r>
  <r>
    <x v="4"/>
    <x v="6"/>
    <x v="0"/>
    <x v="113"/>
  </r>
  <r>
    <x v="5"/>
    <x v="6"/>
    <x v="0"/>
    <x v="113"/>
  </r>
  <r>
    <x v="7"/>
    <x v="7"/>
    <x v="0"/>
    <x v="114"/>
  </r>
  <r>
    <x v="8"/>
    <x v="7"/>
    <x v="0"/>
    <x v="18"/>
  </r>
  <r>
    <x v="9"/>
    <x v="7"/>
    <x v="0"/>
    <x v="115"/>
  </r>
  <r>
    <x v="10"/>
    <x v="7"/>
    <x v="0"/>
    <x v="16"/>
  </r>
  <r>
    <x v="11"/>
    <x v="7"/>
    <x v="0"/>
    <x v="116"/>
  </r>
  <r>
    <x v="12"/>
    <x v="7"/>
    <x v="0"/>
    <x v="17"/>
  </r>
  <r>
    <x v="13"/>
    <x v="7"/>
    <x v="0"/>
    <x v="117"/>
  </r>
  <r>
    <x v="14"/>
    <x v="7"/>
    <x v="0"/>
    <x v="118"/>
  </r>
  <r>
    <x v="15"/>
    <x v="7"/>
    <x v="0"/>
    <x v="40"/>
  </r>
  <r>
    <x v="16"/>
    <x v="7"/>
    <x v="0"/>
    <x v="40"/>
  </r>
  <r>
    <x v="17"/>
    <x v="7"/>
    <x v="0"/>
    <x v="119"/>
  </r>
  <r>
    <x v="18"/>
    <x v="7"/>
    <x v="0"/>
    <x v="42"/>
  </r>
  <r>
    <x v="19"/>
    <x v="7"/>
    <x v="0"/>
    <x v="120"/>
  </r>
  <r>
    <x v="20"/>
    <x v="7"/>
    <x v="0"/>
    <x v="121"/>
  </r>
  <r>
    <x v="21"/>
    <x v="7"/>
    <x v="0"/>
    <x v="122"/>
  </r>
  <r>
    <x v="22"/>
    <x v="7"/>
    <x v="0"/>
    <x v="123"/>
  </r>
  <r>
    <x v="23"/>
    <x v="7"/>
    <x v="0"/>
    <x v="124"/>
  </r>
  <r>
    <x v="24"/>
    <x v="7"/>
    <x v="0"/>
    <x v="125"/>
  </r>
  <r>
    <x v="25"/>
    <x v="7"/>
    <x v="0"/>
    <x v="126"/>
  </r>
  <r>
    <x v="26"/>
    <x v="7"/>
    <x v="0"/>
    <x v="126"/>
  </r>
  <r>
    <x v="27"/>
    <x v="7"/>
    <x v="0"/>
    <x v="127"/>
  </r>
  <r>
    <x v="28"/>
    <x v="7"/>
    <x v="0"/>
    <x v="128"/>
  </r>
  <r>
    <x v="29"/>
    <x v="7"/>
    <x v="0"/>
    <x v="128"/>
  </r>
  <r>
    <x v="30"/>
    <x v="7"/>
    <x v="0"/>
    <x v="128"/>
  </r>
  <r>
    <x v="0"/>
    <x v="7"/>
    <x v="0"/>
    <x v="129"/>
  </r>
  <r>
    <x v="1"/>
    <x v="7"/>
    <x v="0"/>
    <x v="129"/>
  </r>
  <r>
    <x v="2"/>
    <x v="7"/>
    <x v="0"/>
    <x v="130"/>
  </r>
  <r>
    <x v="3"/>
    <x v="7"/>
    <x v="0"/>
    <x v="130"/>
  </r>
  <r>
    <x v="4"/>
    <x v="7"/>
    <x v="0"/>
    <x v="131"/>
  </r>
  <r>
    <x v="5"/>
    <x v="7"/>
    <x v="0"/>
    <x v="131"/>
  </r>
  <r>
    <x v="6"/>
    <x v="7"/>
    <x v="0"/>
    <x v="14"/>
  </r>
  <r>
    <x v="7"/>
    <x v="8"/>
    <x v="1"/>
    <x v="132"/>
  </r>
  <r>
    <x v="8"/>
    <x v="8"/>
    <x v="1"/>
    <x v="133"/>
  </r>
  <r>
    <x v="9"/>
    <x v="8"/>
    <x v="1"/>
    <x v="134"/>
  </r>
  <r>
    <x v="10"/>
    <x v="8"/>
    <x v="1"/>
    <x v="135"/>
  </r>
  <r>
    <x v="11"/>
    <x v="8"/>
    <x v="1"/>
    <x v="135"/>
  </r>
  <r>
    <x v="12"/>
    <x v="8"/>
    <x v="1"/>
    <x v="136"/>
  </r>
  <r>
    <x v="13"/>
    <x v="8"/>
    <x v="1"/>
    <x v="136"/>
  </r>
  <r>
    <x v="14"/>
    <x v="8"/>
    <x v="1"/>
    <x v="137"/>
  </r>
  <r>
    <x v="15"/>
    <x v="8"/>
    <x v="1"/>
    <x v="137"/>
  </r>
  <r>
    <x v="16"/>
    <x v="8"/>
    <x v="1"/>
    <x v="138"/>
  </r>
  <r>
    <x v="17"/>
    <x v="8"/>
    <x v="1"/>
    <x v="139"/>
  </r>
  <r>
    <x v="18"/>
    <x v="8"/>
    <x v="1"/>
    <x v="140"/>
  </r>
  <r>
    <x v="19"/>
    <x v="8"/>
    <x v="1"/>
    <x v="139"/>
  </r>
  <r>
    <x v="20"/>
    <x v="8"/>
    <x v="1"/>
    <x v="1"/>
  </r>
  <r>
    <x v="21"/>
    <x v="8"/>
    <x v="1"/>
    <x v="1"/>
  </r>
  <r>
    <x v="22"/>
    <x v="8"/>
    <x v="1"/>
    <x v="141"/>
  </r>
  <r>
    <x v="23"/>
    <x v="8"/>
    <x v="1"/>
    <x v="2"/>
  </r>
  <r>
    <x v="24"/>
    <x v="8"/>
    <x v="1"/>
    <x v="142"/>
  </r>
  <r>
    <x v="25"/>
    <x v="8"/>
    <x v="1"/>
    <x v="143"/>
  </r>
  <r>
    <x v="26"/>
    <x v="8"/>
    <x v="1"/>
    <x v="144"/>
  </r>
  <r>
    <x v="27"/>
    <x v="8"/>
    <x v="1"/>
    <x v="13"/>
  </r>
  <r>
    <x v="28"/>
    <x v="8"/>
    <x v="1"/>
    <x v="145"/>
  </r>
  <r>
    <x v="29"/>
    <x v="8"/>
    <x v="1"/>
    <x v="146"/>
  </r>
  <r>
    <x v="30"/>
    <x v="8"/>
    <x v="1"/>
    <x v="147"/>
  </r>
  <r>
    <x v="0"/>
    <x v="8"/>
    <x v="1"/>
    <x v="148"/>
  </r>
  <r>
    <x v="1"/>
    <x v="8"/>
    <x v="1"/>
    <x v="12"/>
  </r>
  <r>
    <x v="2"/>
    <x v="8"/>
    <x v="1"/>
    <x v="6"/>
  </r>
  <r>
    <x v="3"/>
    <x v="8"/>
    <x v="1"/>
    <x v="7"/>
  </r>
  <r>
    <x v="4"/>
    <x v="8"/>
    <x v="1"/>
    <x v="7"/>
  </r>
  <r>
    <x v="5"/>
    <x v="8"/>
    <x v="1"/>
    <x v="149"/>
  </r>
  <r>
    <x v="6"/>
    <x v="8"/>
    <x v="1"/>
    <x v="149"/>
  </r>
  <r>
    <x v="7"/>
    <x v="9"/>
    <x v="1"/>
    <x v="150"/>
  </r>
  <r>
    <x v="8"/>
    <x v="9"/>
    <x v="1"/>
    <x v="8"/>
  </r>
  <r>
    <x v="9"/>
    <x v="9"/>
    <x v="1"/>
    <x v="8"/>
  </r>
  <r>
    <x v="10"/>
    <x v="9"/>
    <x v="1"/>
    <x v="151"/>
  </r>
  <r>
    <x v="11"/>
    <x v="9"/>
    <x v="1"/>
    <x v="152"/>
  </r>
  <r>
    <x v="12"/>
    <x v="9"/>
    <x v="1"/>
    <x v="136"/>
  </r>
  <r>
    <x v="13"/>
    <x v="9"/>
    <x v="1"/>
    <x v="153"/>
  </r>
  <r>
    <x v="14"/>
    <x v="9"/>
    <x v="1"/>
    <x v="9"/>
  </r>
  <r>
    <x v="15"/>
    <x v="9"/>
    <x v="1"/>
    <x v="11"/>
  </r>
  <r>
    <x v="16"/>
    <x v="9"/>
    <x v="1"/>
    <x v="11"/>
  </r>
  <r>
    <x v="17"/>
    <x v="9"/>
    <x v="1"/>
    <x v="154"/>
  </r>
  <r>
    <x v="18"/>
    <x v="9"/>
    <x v="1"/>
    <x v="155"/>
  </r>
  <r>
    <x v="19"/>
    <x v="9"/>
    <x v="1"/>
    <x v="156"/>
  </r>
  <r>
    <x v="20"/>
    <x v="9"/>
    <x v="1"/>
    <x v="157"/>
  </r>
  <r>
    <x v="21"/>
    <x v="9"/>
    <x v="1"/>
    <x v="158"/>
  </r>
  <r>
    <x v="22"/>
    <x v="9"/>
    <x v="1"/>
    <x v="159"/>
  </r>
  <r>
    <x v="23"/>
    <x v="9"/>
    <x v="1"/>
    <x v="0"/>
  </r>
  <r>
    <x v="24"/>
    <x v="9"/>
    <x v="1"/>
    <x v="160"/>
  </r>
  <r>
    <x v="25"/>
    <x v="9"/>
    <x v="1"/>
    <x v="161"/>
  </r>
  <r>
    <x v="26"/>
    <x v="9"/>
    <x v="1"/>
    <x v="161"/>
  </r>
  <r>
    <x v="27"/>
    <x v="9"/>
    <x v="1"/>
    <x v="162"/>
  </r>
  <r>
    <x v="28"/>
    <x v="9"/>
    <x v="1"/>
    <x v="162"/>
  </r>
  <r>
    <x v="29"/>
    <x v="9"/>
    <x v="1"/>
    <x v="163"/>
  </r>
  <r>
    <x v="30"/>
    <x v="9"/>
    <x v="1"/>
    <x v="163"/>
  </r>
  <r>
    <x v="0"/>
    <x v="9"/>
    <x v="1"/>
    <x v="164"/>
  </r>
  <r>
    <x v="1"/>
    <x v="9"/>
    <x v="1"/>
    <x v="165"/>
  </r>
  <r>
    <x v="2"/>
    <x v="9"/>
    <x v="1"/>
    <x v="166"/>
  </r>
  <r>
    <x v="3"/>
    <x v="9"/>
    <x v="1"/>
    <x v="167"/>
  </r>
  <r>
    <x v="4"/>
    <x v="9"/>
    <x v="1"/>
    <x v="167"/>
  </r>
  <r>
    <x v="7"/>
    <x v="10"/>
    <x v="1"/>
    <x v="166"/>
  </r>
  <r>
    <x v="8"/>
    <x v="10"/>
    <x v="1"/>
    <x v="166"/>
  </r>
  <r>
    <x v="9"/>
    <x v="10"/>
    <x v="1"/>
    <x v="166"/>
  </r>
  <r>
    <x v="10"/>
    <x v="10"/>
    <x v="1"/>
    <x v="167"/>
  </r>
  <r>
    <x v="11"/>
    <x v="10"/>
    <x v="1"/>
    <x v="167"/>
  </r>
  <r>
    <x v="12"/>
    <x v="10"/>
    <x v="1"/>
    <x v="152"/>
  </r>
  <r>
    <x v="13"/>
    <x v="10"/>
    <x v="1"/>
    <x v="168"/>
  </r>
  <r>
    <x v="14"/>
    <x v="10"/>
    <x v="1"/>
    <x v="168"/>
  </r>
  <r>
    <x v="15"/>
    <x v="10"/>
    <x v="1"/>
    <x v="169"/>
  </r>
  <r>
    <x v="16"/>
    <x v="10"/>
    <x v="1"/>
    <x v="169"/>
  </r>
  <r>
    <x v="17"/>
    <x v="10"/>
    <x v="1"/>
    <x v="169"/>
  </r>
  <r>
    <x v="18"/>
    <x v="10"/>
    <x v="1"/>
    <x v="170"/>
  </r>
  <r>
    <x v="19"/>
    <x v="10"/>
    <x v="1"/>
    <x v="170"/>
  </r>
  <r>
    <x v="20"/>
    <x v="10"/>
    <x v="1"/>
    <x v="170"/>
  </r>
  <r>
    <x v="21"/>
    <x v="10"/>
    <x v="1"/>
    <x v="170"/>
  </r>
  <r>
    <x v="22"/>
    <x v="10"/>
    <x v="1"/>
    <x v="171"/>
  </r>
  <r>
    <x v="23"/>
    <x v="10"/>
    <x v="1"/>
    <x v="171"/>
  </r>
  <r>
    <x v="24"/>
    <x v="10"/>
    <x v="1"/>
    <x v="171"/>
  </r>
  <r>
    <x v="25"/>
    <x v="10"/>
    <x v="1"/>
    <x v="172"/>
  </r>
  <r>
    <x v="26"/>
    <x v="10"/>
    <x v="1"/>
    <x v="172"/>
  </r>
  <r>
    <x v="27"/>
    <x v="10"/>
    <x v="1"/>
    <x v="172"/>
  </r>
  <r>
    <x v="28"/>
    <x v="10"/>
    <x v="1"/>
    <x v="173"/>
  </r>
  <r>
    <x v="29"/>
    <x v="10"/>
    <x v="1"/>
    <x v="173"/>
  </r>
  <r>
    <x v="30"/>
    <x v="10"/>
    <x v="1"/>
    <x v="173"/>
  </r>
  <r>
    <x v="0"/>
    <x v="10"/>
    <x v="1"/>
    <x v="171"/>
  </r>
  <r>
    <x v="1"/>
    <x v="10"/>
    <x v="1"/>
    <x v="170"/>
  </r>
  <r>
    <x v="2"/>
    <x v="10"/>
    <x v="1"/>
    <x v="170"/>
  </r>
  <r>
    <x v="3"/>
    <x v="10"/>
    <x v="1"/>
    <x v="172"/>
  </r>
  <r>
    <x v="4"/>
    <x v="10"/>
    <x v="1"/>
    <x v="173"/>
  </r>
  <r>
    <x v="5"/>
    <x v="10"/>
    <x v="1"/>
    <x v="173"/>
  </r>
  <r>
    <x v="6"/>
    <x v="10"/>
    <x v="1"/>
    <x v="1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d v="1975-05-25T00:00:00"/>
    <n v="25"/>
    <x v="0"/>
    <x v="0"/>
    <x v="0"/>
  </r>
  <r>
    <d v="1975-05-26T00:00:00"/>
    <n v="26"/>
    <x v="0"/>
    <x v="0"/>
    <x v="1"/>
  </r>
  <r>
    <d v="1975-05-27T00:00:00"/>
    <n v="27"/>
    <x v="0"/>
    <x v="0"/>
    <x v="2"/>
  </r>
  <r>
    <d v="1975-05-28T00:00:00"/>
    <n v="28"/>
    <x v="0"/>
    <x v="0"/>
    <x v="3"/>
  </r>
  <r>
    <d v="1975-05-29T00:00:00"/>
    <n v="29"/>
    <x v="0"/>
    <x v="0"/>
    <x v="4"/>
  </r>
  <r>
    <d v="1975-05-30T00:00:00"/>
    <n v="30"/>
    <x v="0"/>
    <x v="0"/>
    <x v="5"/>
  </r>
  <r>
    <d v="1975-05-31T00:00:00"/>
    <n v="31"/>
    <x v="0"/>
    <x v="0"/>
    <x v="6"/>
  </r>
  <r>
    <d v="1975-06-01T00:00:00"/>
    <n v="1"/>
    <x v="1"/>
    <x v="0"/>
    <x v="5"/>
  </r>
  <r>
    <d v="1975-06-02T00:00:00"/>
    <n v="2"/>
    <x v="1"/>
    <x v="0"/>
    <x v="6"/>
  </r>
  <r>
    <d v="1975-06-03T00:00:00"/>
    <n v="3"/>
    <x v="1"/>
    <x v="0"/>
    <x v="7"/>
  </r>
  <r>
    <d v="1975-06-04T00:00:00"/>
    <n v="4"/>
    <x v="1"/>
    <x v="0"/>
    <x v="8"/>
  </r>
  <r>
    <d v="1975-06-05T00:00:00"/>
    <n v="5"/>
    <x v="1"/>
    <x v="0"/>
    <x v="9"/>
  </r>
  <r>
    <d v="1975-06-06T00:00:00"/>
    <n v="6"/>
    <x v="1"/>
    <x v="0"/>
    <x v="10"/>
  </r>
  <r>
    <d v="1975-06-07T00:00:00"/>
    <n v="7"/>
    <x v="1"/>
    <x v="0"/>
    <x v="11"/>
  </r>
  <r>
    <d v="1975-06-08T00:00:00"/>
    <n v="8"/>
    <x v="1"/>
    <x v="0"/>
    <x v="12"/>
  </r>
  <r>
    <d v="1975-06-09T00:00:00"/>
    <n v="9"/>
    <x v="1"/>
    <x v="0"/>
    <x v="13"/>
  </r>
  <r>
    <d v="1975-06-10T00:00:00"/>
    <n v="10"/>
    <x v="1"/>
    <x v="0"/>
    <x v="1"/>
  </r>
  <r>
    <d v="1975-06-11T00:00:00"/>
    <n v="11"/>
    <x v="1"/>
    <x v="0"/>
    <x v="14"/>
  </r>
  <r>
    <d v="1975-06-12T00:00:00"/>
    <n v="12"/>
    <x v="1"/>
    <x v="0"/>
    <x v="15"/>
  </r>
  <r>
    <d v="1975-06-13T00:00:00"/>
    <n v="13"/>
    <x v="1"/>
    <x v="0"/>
    <x v="16"/>
  </r>
  <r>
    <d v="1975-06-14T00:00:00"/>
    <n v="14"/>
    <x v="1"/>
    <x v="0"/>
    <x v="17"/>
  </r>
  <r>
    <d v="1975-06-15T00:00:00"/>
    <n v="15"/>
    <x v="1"/>
    <x v="0"/>
    <x v="18"/>
  </r>
  <r>
    <d v="1975-06-16T00:00:00"/>
    <n v="16"/>
    <x v="1"/>
    <x v="0"/>
    <x v="19"/>
  </r>
  <r>
    <d v="1975-06-17T00:00:00"/>
    <n v="17"/>
    <x v="1"/>
    <x v="0"/>
    <x v="20"/>
  </r>
  <r>
    <d v="1975-06-18T00:00:00"/>
    <n v="18"/>
    <x v="1"/>
    <x v="0"/>
    <x v="21"/>
  </r>
  <r>
    <d v="1975-06-19T00:00:00"/>
    <n v="19"/>
    <x v="1"/>
    <x v="0"/>
    <x v="22"/>
  </r>
  <r>
    <d v="1975-06-20T00:00:00"/>
    <n v="20"/>
    <x v="1"/>
    <x v="0"/>
    <x v="23"/>
  </r>
  <r>
    <d v="1975-06-21T00:00:00"/>
    <n v="21"/>
    <x v="1"/>
    <x v="0"/>
    <x v="24"/>
  </r>
  <r>
    <d v="1975-06-22T00:00:00"/>
    <n v="22"/>
    <x v="1"/>
    <x v="0"/>
    <x v="25"/>
  </r>
  <r>
    <d v="1975-06-23T00:00:00"/>
    <n v="23"/>
    <x v="1"/>
    <x v="0"/>
    <x v="26"/>
  </r>
  <r>
    <d v="1975-06-24T00:00:00"/>
    <n v="24"/>
    <x v="1"/>
    <x v="0"/>
    <x v="27"/>
  </r>
  <r>
    <d v="1975-06-25T00:00:00"/>
    <n v="25"/>
    <x v="1"/>
    <x v="0"/>
    <x v="28"/>
  </r>
  <r>
    <d v="1975-06-26T00:00:00"/>
    <n v="26"/>
    <x v="1"/>
    <x v="0"/>
    <x v="29"/>
  </r>
  <r>
    <d v="1975-06-27T00:00:00"/>
    <n v="27"/>
    <x v="1"/>
    <x v="0"/>
    <x v="30"/>
  </r>
  <r>
    <d v="1975-06-28T00:00:00"/>
    <n v="28"/>
    <x v="1"/>
    <x v="0"/>
    <x v="21"/>
  </r>
  <r>
    <d v="1975-06-29T00:00:00"/>
    <n v="29"/>
    <x v="1"/>
    <x v="0"/>
    <x v="31"/>
  </r>
  <r>
    <d v="1975-06-30T00:00:00"/>
    <n v="30"/>
    <x v="1"/>
    <x v="0"/>
    <x v="32"/>
  </r>
  <r>
    <d v="1975-07-01T00:00:00"/>
    <n v="1"/>
    <x v="2"/>
    <x v="0"/>
    <x v="33"/>
  </r>
  <r>
    <d v="1975-07-02T00:00:00"/>
    <n v="2"/>
    <x v="2"/>
    <x v="0"/>
    <x v="34"/>
  </r>
  <r>
    <d v="1975-07-03T00:00:00"/>
    <n v="3"/>
    <x v="2"/>
    <x v="0"/>
    <x v="34"/>
  </r>
  <r>
    <d v="1975-07-04T00:00:00"/>
    <n v="4"/>
    <x v="2"/>
    <x v="0"/>
    <x v="35"/>
  </r>
  <r>
    <d v="1975-07-05T00:00:00"/>
    <n v="5"/>
    <x v="2"/>
    <x v="0"/>
    <x v="36"/>
  </r>
  <r>
    <d v="1975-07-06T00:00:00"/>
    <n v="6"/>
    <x v="2"/>
    <x v="0"/>
    <x v="34"/>
  </r>
  <r>
    <d v="1975-07-07T00:00:00"/>
    <n v="7"/>
    <x v="2"/>
    <x v="0"/>
    <x v="37"/>
  </r>
  <r>
    <d v="1975-07-08T00:00:00"/>
    <n v="8"/>
    <x v="2"/>
    <x v="0"/>
    <x v="38"/>
  </r>
  <r>
    <d v="1975-07-09T00:00:00"/>
    <n v="9"/>
    <x v="2"/>
    <x v="0"/>
    <x v="39"/>
  </r>
  <r>
    <d v="1975-07-10T00:00:00"/>
    <n v="10"/>
    <x v="2"/>
    <x v="0"/>
    <x v="19"/>
  </r>
  <r>
    <d v="1975-07-11T00:00:00"/>
    <n v="11"/>
    <x v="2"/>
    <x v="0"/>
    <x v="38"/>
  </r>
  <r>
    <d v="1975-07-12T00:00:00"/>
    <n v="12"/>
    <x v="2"/>
    <x v="0"/>
    <x v="40"/>
  </r>
  <r>
    <d v="1975-07-13T00:00:00"/>
    <n v="13"/>
    <x v="2"/>
    <x v="0"/>
    <x v="41"/>
  </r>
  <r>
    <d v="1975-07-14T00:00:00"/>
    <n v="14"/>
    <x v="2"/>
    <x v="0"/>
    <x v="42"/>
  </r>
  <r>
    <d v="1975-07-15T00:00:00"/>
    <n v="15"/>
    <x v="2"/>
    <x v="0"/>
    <x v="43"/>
  </r>
  <r>
    <d v="1975-07-16T00:00:00"/>
    <n v="16"/>
    <x v="2"/>
    <x v="0"/>
    <x v="44"/>
  </r>
  <r>
    <d v="1975-07-17T00:00:00"/>
    <n v="17"/>
    <x v="2"/>
    <x v="0"/>
    <x v="41"/>
  </r>
  <r>
    <d v="1975-07-18T00:00:00"/>
    <n v="18"/>
    <x v="2"/>
    <x v="0"/>
    <x v="45"/>
  </r>
  <r>
    <d v="1975-07-19T00:00:00"/>
    <n v="19"/>
    <x v="2"/>
    <x v="0"/>
    <x v="46"/>
  </r>
  <r>
    <d v="1975-07-20T00:00:00"/>
    <n v="20"/>
    <x v="2"/>
    <x v="0"/>
    <x v="47"/>
  </r>
  <r>
    <d v="1975-07-21T00:00:00"/>
    <n v="21"/>
    <x v="2"/>
    <x v="0"/>
    <x v="48"/>
  </r>
  <r>
    <d v="1975-07-22T00:00:00"/>
    <n v="22"/>
    <x v="2"/>
    <x v="0"/>
    <x v="49"/>
  </r>
  <r>
    <d v="1975-07-23T00:00:00"/>
    <n v="23"/>
    <x v="2"/>
    <x v="0"/>
    <x v="50"/>
  </r>
  <r>
    <d v="1975-07-24T00:00:00"/>
    <n v="24"/>
    <x v="2"/>
    <x v="0"/>
    <x v="51"/>
  </r>
  <r>
    <d v="1975-07-25T00:00:00"/>
    <n v="25"/>
    <x v="2"/>
    <x v="0"/>
    <x v="52"/>
  </r>
  <r>
    <d v="1975-07-26T00:00:00"/>
    <n v="26"/>
    <x v="2"/>
    <x v="0"/>
    <x v="53"/>
  </r>
  <r>
    <d v="1975-07-27T00:00:00"/>
    <n v="27"/>
    <x v="2"/>
    <x v="0"/>
    <x v="54"/>
  </r>
  <r>
    <d v="1975-07-28T00:00:00"/>
    <n v="28"/>
    <x v="2"/>
    <x v="0"/>
    <x v="55"/>
  </r>
  <r>
    <d v="1975-07-29T00:00:00"/>
    <n v="29"/>
    <x v="2"/>
    <x v="0"/>
    <x v="56"/>
  </r>
  <r>
    <d v="1975-07-30T00:00:00"/>
    <n v="30"/>
    <x v="2"/>
    <x v="0"/>
    <x v="57"/>
  </r>
  <r>
    <d v="1975-07-31T00:00:00"/>
    <n v="31"/>
    <x v="2"/>
    <x v="0"/>
    <x v="58"/>
  </r>
  <r>
    <d v="1975-08-01T00:00:00"/>
    <n v="1"/>
    <x v="3"/>
    <x v="0"/>
    <x v="59"/>
  </r>
  <r>
    <d v="1975-08-02T00:00:00"/>
    <n v="2"/>
    <x v="3"/>
    <x v="0"/>
    <x v="60"/>
  </r>
  <r>
    <d v="1975-08-03T00:00:00"/>
    <n v="3"/>
    <x v="3"/>
    <x v="0"/>
    <x v="61"/>
  </r>
  <r>
    <d v="1975-08-04T00:00:00"/>
    <n v="4"/>
    <x v="3"/>
    <x v="0"/>
    <x v="62"/>
  </r>
  <r>
    <d v="1975-08-05T00:00:00"/>
    <n v="5"/>
    <x v="3"/>
    <x v="0"/>
    <x v="63"/>
  </r>
  <r>
    <d v="1975-08-06T00:00:00"/>
    <n v="6"/>
    <x v="3"/>
    <x v="0"/>
    <x v="64"/>
  </r>
  <r>
    <d v="1975-08-07T00:00:00"/>
    <n v="7"/>
    <x v="3"/>
    <x v="0"/>
    <x v="65"/>
  </r>
  <r>
    <d v="1975-08-08T00:00:00"/>
    <n v="8"/>
    <x v="3"/>
    <x v="0"/>
    <x v="66"/>
  </r>
  <r>
    <d v="1975-08-09T00:00:00"/>
    <n v="9"/>
    <x v="3"/>
    <x v="0"/>
    <x v="67"/>
  </r>
  <r>
    <d v="1975-08-10T00:00:00"/>
    <n v="10"/>
    <x v="3"/>
    <x v="0"/>
    <x v="68"/>
  </r>
  <r>
    <d v="1975-08-11T00:00:00"/>
    <n v="11"/>
    <x v="3"/>
    <x v="0"/>
    <x v="69"/>
  </r>
  <r>
    <d v="1975-08-12T00:00:00"/>
    <n v="12"/>
    <x v="3"/>
    <x v="0"/>
    <x v="70"/>
  </r>
  <r>
    <d v="1975-08-13T00:00:00"/>
    <n v="13"/>
    <x v="3"/>
    <x v="0"/>
    <x v="71"/>
  </r>
  <r>
    <d v="1975-08-14T00:00:00"/>
    <n v="14"/>
    <x v="3"/>
    <x v="0"/>
    <x v="72"/>
  </r>
  <r>
    <d v="1975-08-15T00:00:00"/>
    <n v="15"/>
    <x v="3"/>
    <x v="0"/>
    <x v="73"/>
  </r>
  <r>
    <d v="1975-08-16T00:00:00"/>
    <n v="16"/>
    <x v="3"/>
    <x v="0"/>
    <x v="74"/>
  </r>
  <r>
    <d v="1975-08-17T00:00:00"/>
    <n v="17"/>
    <x v="3"/>
    <x v="0"/>
    <x v="75"/>
  </r>
  <r>
    <d v="1975-08-18T00:00:00"/>
    <n v="18"/>
    <x v="3"/>
    <x v="0"/>
    <x v="75"/>
  </r>
  <r>
    <d v="1975-08-19T00:00:00"/>
    <n v="19"/>
    <x v="3"/>
    <x v="0"/>
    <x v="76"/>
  </r>
  <r>
    <d v="1975-08-20T00:00:00"/>
    <n v="20"/>
    <x v="3"/>
    <x v="0"/>
    <x v="77"/>
  </r>
  <r>
    <d v="1975-08-21T00:00:00"/>
    <n v="21"/>
    <x v="3"/>
    <x v="0"/>
    <x v="78"/>
  </r>
  <r>
    <d v="1975-08-22T00:00:00"/>
    <n v="22"/>
    <x v="3"/>
    <x v="0"/>
    <x v="79"/>
  </r>
  <r>
    <d v="1975-08-23T00:00:00"/>
    <n v="23"/>
    <x v="3"/>
    <x v="0"/>
    <x v="80"/>
  </r>
  <r>
    <d v="1975-08-24T00:00:00"/>
    <n v="24"/>
    <x v="3"/>
    <x v="0"/>
    <x v="81"/>
  </r>
  <r>
    <d v="1975-08-25T00:00:00"/>
    <n v="25"/>
    <x v="3"/>
    <x v="0"/>
    <x v="61"/>
  </r>
  <r>
    <d v="1975-08-26T00:00:00"/>
    <n v="26"/>
    <x v="3"/>
    <x v="0"/>
    <x v="82"/>
  </r>
  <r>
    <d v="1975-08-27T00:00:00"/>
    <n v="27"/>
    <x v="3"/>
    <x v="0"/>
    <x v="83"/>
  </r>
  <r>
    <d v="1975-08-28T00:00:00"/>
    <n v="28"/>
    <x v="3"/>
    <x v="0"/>
    <x v="54"/>
  </r>
  <r>
    <d v="1975-08-29T00:00:00"/>
    <n v="29"/>
    <x v="3"/>
    <x v="0"/>
    <x v="84"/>
  </r>
  <r>
    <d v="1975-08-30T00:00:00"/>
    <n v="30"/>
    <x v="3"/>
    <x v="0"/>
    <x v="85"/>
  </r>
  <r>
    <d v="1975-08-31T00:00:00"/>
    <n v="31"/>
    <x v="3"/>
    <x v="0"/>
    <x v="86"/>
  </r>
  <r>
    <d v="1975-09-01T00:00:00"/>
    <n v="1"/>
    <x v="4"/>
    <x v="0"/>
    <x v="87"/>
  </r>
  <r>
    <d v="1975-09-02T00:00:00"/>
    <n v="2"/>
    <x v="4"/>
    <x v="0"/>
    <x v="88"/>
  </r>
  <r>
    <d v="1975-09-03T00:00:00"/>
    <n v="3"/>
    <x v="4"/>
    <x v="0"/>
    <x v="89"/>
  </r>
  <r>
    <d v="1975-09-04T00:00:00"/>
    <n v="4"/>
    <x v="4"/>
    <x v="0"/>
    <x v="90"/>
  </r>
  <r>
    <d v="1975-09-05T00:00:00"/>
    <n v="5"/>
    <x v="4"/>
    <x v="0"/>
    <x v="91"/>
  </r>
  <r>
    <d v="1975-09-06T00:00:00"/>
    <n v="6"/>
    <x v="4"/>
    <x v="0"/>
    <x v="92"/>
  </r>
  <r>
    <d v="1975-09-07T00:00:00"/>
    <n v="7"/>
    <x v="4"/>
    <x v="0"/>
    <x v="93"/>
  </r>
  <r>
    <d v="1975-09-08T00:00:00"/>
    <n v="8"/>
    <x v="4"/>
    <x v="0"/>
    <x v="90"/>
  </r>
  <r>
    <d v="1975-09-09T00:00:00"/>
    <n v="9"/>
    <x v="4"/>
    <x v="0"/>
    <x v="94"/>
  </r>
  <r>
    <d v="1975-09-10T00:00:00"/>
    <n v="10"/>
    <x v="4"/>
    <x v="0"/>
    <x v="89"/>
  </r>
  <r>
    <d v="1975-09-11T00:00:00"/>
    <n v="11"/>
    <x v="4"/>
    <x v="0"/>
    <x v="95"/>
  </r>
  <r>
    <d v="1975-09-12T00:00:00"/>
    <n v="12"/>
    <x v="4"/>
    <x v="0"/>
    <x v="73"/>
  </r>
  <r>
    <d v="1975-09-13T00:00:00"/>
    <n v="13"/>
    <x v="4"/>
    <x v="0"/>
    <x v="96"/>
  </r>
  <r>
    <d v="1975-09-14T00:00:00"/>
    <n v="14"/>
    <x v="4"/>
    <x v="0"/>
    <x v="97"/>
  </r>
  <r>
    <d v="1975-09-15T00:00:00"/>
    <n v="15"/>
    <x v="4"/>
    <x v="0"/>
    <x v="98"/>
  </r>
  <r>
    <d v="1975-09-16T00:00:00"/>
    <n v="16"/>
    <x v="4"/>
    <x v="0"/>
    <x v="99"/>
  </r>
  <r>
    <d v="1975-09-17T00:00:00"/>
    <n v="17"/>
    <x v="4"/>
    <x v="0"/>
    <x v="100"/>
  </r>
  <r>
    <d v="1975-09-18T00:00:00"/>
    <n v="18"/>
    <x v="4"/>
    <x v="0"/>
    <x v="101"/>
  </r>
  <r>
    <d v="1975-09-19T00:00:00"/>
    <n v="19"/>
    <x v="4"/>
    <x v="0"/>
    <x v="102"/>
  </r>
  <r>
    <d v="1975-09-20T00:00:00"/>
    <n v="20"/>
    <x v="4"/>
    <x v="0"/>
    <x v="103"/>
  </r>
  <r>
    <d v="1975-09-21T00:00:00"/>
    <n v="21"/>
    <x v="4"/>
    <x v="0"/>
    <x v="104"/>
  </r>
  <r>
    <d v="1975-09-22T00:00:00"/>
    <n v="22"/>
    <x v="4"/>
    <x v="0"/>
    <x v="105"/>
  </r>
  <r>
    <d v="1975-09-23T00:00:00"/>
    <n v="23"/>
    <x v="4"/>
    <x v="0"/>
    <x v="106"/>
  </r>
  <r>
    <d v="1975-09-24T00:00:00"/>
    <n v="24"/>
    <x v="4"/>
    <x v="0"/>
    <x v="107"/>
  </r>
  <r>
    <d v="1975-09-25T00:00:00"/>
    <n v="25"/>
    <x v="4"/>
    <x v="0"/>
    <x v="108"/>
  </r>
  <r>
    <d v="1975-09-26T00:00:00"/>
    <n v="26"/>
    <x v="4"/>
    <x v="0"/>
    <x v="109"/>
  </r>
  <r>
    <d v="1975-09-27T00:00:00"/>
    <n v="27"/>
    <x v="4"/>
    <x v="0"/>
    <x v="110"/>
  </r>
  <r>
    <d v="1975-09-28T00:00:00"/>
    <n v="28"/>
    <x v="4"/>
    <x v="0"/>
    <x v="111"/>
  </r>
  <r>
    <d v="1975-09-29T00:00:00"/>
    <n v="29"/>
    <x v="4"/>
    <x v="0"/>
    <x v="112"/>
  </r>
  <r>
    <d v="1975-09-30T00:00:00"/>
    <n v="30"/>
    <x v="4"/>
    <x v="0"/>
    <x v="111"/>
  </r>
  <r>
    <d v="1975-10-01T00:00:00"/>
    <n v="1"/>
    <x v="5"/>
    <x v="0"/>
    <x v="113"/>
  </r>
  <r>
    <d v="1975-10-02T00:00:00"/>
    <n v="2"/>
    <x v="5"/>
    <x v="0"/>
    <x v="113"/>
  </r>
  <r>
    <d v="1975-10-03T00:00:00"/>
    <n v="3"/>
    <x v="5"/>
    <x v="0"/>
    <x v="113"/>
  </r>
  <r>
    <d v="1975-10-04T00:00:00"/>
    <n v="4"/>
    <x v="5"/>
    <x v="0"/>
    <x v="113"/>
  </r>
  <r>
    <d v="1975-10-05T00:00:00"/>
    <n v="5"/>
    <x v="5"/>
    <x v="0"/>
    <x v="113"/>
  </r>
  <r>
    <d v="1975-10-06T00:00:00"/>
    <n v="6"/>
    <x v="5"/>
    <x v="0"/>
    <x v="113"/>
  </r>
  <r>
    <d v="1975-10-07T00:00:00"/>
    <n v="7"/>
    <x v="5"/>
    <x v="0"/>
    <x v="113"/>
  </r>
  <r>
    <d v="1975-10-08T00:00:00"/>
    <n v="8"/>
    <x v="5"/>
    <x v="0"/>
    <x v="113"/>
  </r>
  <r>
    <d v="1975-10-09T00:00:00"/>
    <n v="9"/>
    <x v="5"/>
    <x v="0"/>
    <x v="113"/>
  </r>
  <r>
    <d v="1975-10-10T00:00:00"/>
    <n v="10"/>
    <x v="5"/>
    <x v="0"/>
    <x v="113"/>
  </r>
  <r>
    <d v="1975-10-11T00:00:00"/>
    <n v="11"/>
    <x v="5"/>
    <x v="0"/>
    <x v="113"/>
  </r>
  <r>
    <d v="1975-10-12T00:00:00"/>
    <n v="12"/>
    <x v="5"/>
    <x v="0"/>
    <x v="113"/>
  </r>
  <r>
    <d v="1975-10-13T00:00:00"/>
    <n v="13"/>
    <x v="5"/>
    <x v="0"/>
    <x v="113"/>
  </r>
  <r>
    <d v="1975-10-14T00:00:00"/>
    <n v="14"/>
    <x v="5"/>
    <x v="0"/>
    <x v="113"/>
  </r>
  <r>
    <d v="1975-10-15T00:00:00"/>
    <n v="15"/>
    <x v="5"/>
    <x v="0"/>
    <x v="113"/>
  </r>
  <r>
    <d v="1975-10-16T00:00:00"/>
    <n v="16"/>
    <x v="5"/>
    <x v="0"/>
    <x v="113"/>
  </r>
  <r>
    <d v="1975-10-17T00:00:00"/>
    <n v="17"/>
    <x v="5"/>
    <x v="0"/>
    <x v="113"/>
  </r>
  <r>
    <d v="1975-10-18T00:00:00"/>
    <n v="18"/>
    <x v="5"/>
    <x v="0"/>
    <x v="113"/>
  </r>
  <r>
    <d v="1975-10-19T00:00:00"/>
    <n v="19"/>
    <x v="5"/>
    <x v="0"/>
    <x v="113"/>
  </r>
  <r>
    <d v="1975-10-20T00:00:00"/>
    <n v="20"/>
    <x v="5"/>
    <x v="0"/>
    <x v="113"/>
  </r>
  <r>
    <d v="1975-10-21T00:00:00"/>
    <n v="21"/>
    <x v="5"/>
    <x v="0"/>
    <x v="113"/>
  </r>
  <r>
    <d v="1975-10-22T00:00:00"/>
    <n v="22"/>
    <x v="5"/>
    <x v="0"/>
    <x v="113"/>
  </r>
  <r>
    <d v="1975-10-23T00:00:00"/>
    <n v="23"/>
    <x v="5"/>
    <x v="0"/>
    <x v="113"/>
  </r>
  <r>
    <d v="1975-10-24T00:00:00"/>
    <n v="24"/>
    <x v="5"/>
    <x v="0"/>
    <x v="113"/>
  </r>
  <r>
    <d v="1975-10-25T00:00:00"/>
    <n v="25"/>
    <x v="5"/>
    <x v="0"/>
    <x v="113"/>
  </r>
  <r>
    <d v="1975-10-26T00:00:00"/>
    <n v="26"/>
    <x v="5"/>
    <x v="0"/>
    <x v="113"/>
  </r>
  <r>
    <d v="1975-10-27T00:00:00"/>
    <n v="27"/>
    <x v="5"/>
    <x v="0"/>
    <x v="113"/>
  </r>
  <r>
    <d v="1975-10-28T00:00:00"/>
    <n v="28"/>
    <x v="5"/>
    <x v="0"/>
    <x v="113"/>
  </r>
  <r>
    <d v="1975-10-29T00:00:00"/>
    <n v="29"/>
    <x v="5"/>
    <x v="0"/>
    <x v="113"/>
  </r>
  <r>
    <d v="1975-10-30T00:00:00"/>
    <n v="30"/>
    <x v="5"/>
    <x v="0"/>
    <x v="113"/>
  </r>
  <r>
    <d v="1975-10-31T00:00:00"/>
    <n v="31"/>
    <x v="5"/>
    <x v="0"/>
    <x v="113"/>
  </r>
  <r>
    <d v="1975-11-01T00:00:00"/>
    <n v="1"/>
    <x v="6"/>
    <x v="0"/>
    <x v="113"/>
  </r>
  <r>
    <d v="1975-11-02T00:00:00"/>
    <n v="2"/>
    <x v="6"/>
    <x v="0"/>
    <x v="113"/>
  </r>
  <r>
    <d v="1975-11-03T00:00:00"/>
    <n v="3"/>
    <x v="6"/>
    <x v="0"/>
    <x v="113"/>
  </r>
  <r>
    <d v="1975-11-04T00:00:00"/>
    <n v="4"/>
    <x v="6"/>
    <x v="0"/>
    <x v="113"/>
  </r>
  <r>
    <d v="1975-11-05T00:00:00"/>
    <n v="5"/>
    <x v="6"/>
    <x v="0"/>
    <x v="113"/>
  </r>
  <r>
    <d v="1975-11-06T00:00:00"/>
    <n v="6"/>
    <x v="6"/>
    <x v="0"/>
    <x v="113"/>
  </r>
  <r>
    <d v="1975-11-07T00:00:00"/>
    <n v="7"/>
    <x v="6"/>
    <x v="0"/>
    <x v="113"/>
  </r>
  <r>
    <d v="1975-11-08T00:00:00"/>
    <n v="8"/>
    <x v="6"/>
    <x v="0"/>
    <x v="113"/>
  </r>
  <r>
    <d v="1975-11-09T00:00:00"/>
    <n v="9"/>
    <x v="6"/>
    <x v="0"/>
    <x v="113"/>
  </r>
  <r>
    <d v="1975-11-10T00:00:00"/>
    <n v="10"/>
    <x v="6"/>
    <x v="0"/>
    <x v="113"/>
  </r>
  <r>
    <d v="1975-11-11T00:00:00"/>
    <n v="11"/>
    <x v="6"/>
    <x v="0"/>
    <x v="113"/>
  </r>
  <r>
    <d v="1975-11-12T00:00:00"/>
    <n v="12"/>
    <x v="6"/>
    <x v="0"/>
    <x v="113"/>
  </r>
  <r>
    <d v="1975-11-13T00:00:00"/>
    <n v="13"/>
    <x v="6"/>
    <x v="0"/>
    <x v="113"/>
  </r>
  <r>
    <d v="1975-11-14T00:00:00"/>
    <n v="14"/>
    <x v="6"/>
    <x v="0"/>
    <x v="113"/>
  </r>
  <r>
    <d v="1975-11-15T00:00:00"/>
    <n v="15"/>
    <x v="6"/>
    <x v="0"/>
    <x v="113"/>
  </r>
  <r>
    <d v="1975-11-16T00:00:00"/>
    <n v="16"/>
    <x v="6"/>
    <x v="0"/>
    <x v="113"/>
  </r>
  <r>
    <d v="1975-11-17T00:00:00"/>
    <n v="17"/>
    <x v="6"/>
    <x v="0"/>
    <x v="113"/>
  </r>
  <r>
    <d v="1975-11-18T00:00:00"/>
    <n v="18"/>
    <x v="6"/>
    <x v="0"/>
    <x v="113"/>
  </r>
  <r>
    <d v="1975-11-19T00:00:00"/>
    <n v="19"/>
    <x v="6"/>
    <x v="0"/>
    <x v="113"/>
  </r>
  <r>
    <d v="1975-11-20T00:00:00"/>
    <n v="20"/>
    <x v="6"/>
    <x v="0"/>
    <x v="113"/>
  </r>
  <r>
    <d v="1975-11-21T00:00:00"/>
    <n v="21"/>
    <x v="6"/>
    <x v="0"/>
    <x v="113"/>
  </r>
  <r>
    <d v="1975-11-22T00:00:00"/>
    <n v="22"/>
    <x v="6"/>
    <x v="0"/>
    <x v="113"/>
  </r>
  <r>
    <d v="1975-11-23T00:00:00"/>
    <n v="23"/>
    <x v="6"/>
    <x v="0"/>
    <x v="113"/>
  </r>
  <r>
    <d v="1975-11-24T00:00:00"/>
    <n v="24"/>
    <x v="6"/>
    <x v="0"/>
    <x v="113"/>
  </r>
  <r>
    <d v="1975-11-25T00:00:00"/>
    <n v="25"/>
    <x v="6"/>
    <x v="0"/>
    <x v="113"/>
  </r>
  <r>
    <d v="1975-11-26T00:00:00"/>
    <n v="26"/>
    <x v="6"/>
    <x v="0"/>
    <x v="113"/>
  </r>
  <r>
    <d v="1975-11-27T00:00:00"/>
    <n v="27"/>
    <x v="6"/>
    <x v="0"/>
    <x v="113"/>
  </r>
  <r>
    <d v="1975-11-28T00:00:00"/>
    <n v="28"/>
    <x v="6"/>
    <x v="0"/>
    <x v="113"/>
  </r>
  <r>
    <d v="1975-11-29T00:00:00"/>
    <n v="29"/>
    <x v="6"/>
    <x v="0"/>
    <x v="113"/>
  </r>
  <r>
    <d v="1975-11-30T00:00:00"/>
    <n v="30"/>
    <x v="6"/>
    <x v="0"/>
    <x v="113"/>
  </r>
  <r>
    <d v="1975-12-01T00:00:00"/>
    <n v="1"/>
    <x v="7"/>
    <x v="0"/>
    <x v="114"/>
  </r>
  <r>
    <d v="1975-12-02T00:00:00"/>
    <n v="2"/>
    <x v="7"/>
    <x v="0"/>
    <x v="18"/>
  </r>
  <r>
    <d v="1975-12-03T00:00:00"/>
    <n v="3"/>
    <x v="7"/>
    <x v="0"/>
    <x v="115"/>
  </r>
  <r>
    <d v="1975-12-04T00:00:00"/>
    <n v="4"/>
    <x v="7"/>
    <x v="0"/>
    <x v="16"/>
  </r>
  <r>
    <d v="1975-12-05T00:00:00"/>
    <n v="5"/>
    <x v="7"/>
    <x v="0"/>
    <x v="116"/>
  </r>
  <r>
    <d v="1975-12-06T00:00:00"/>
    <n v="6"/>
    <x v="7"/>
    <x v="0"/>
    <x v="17"/>
  </r>
  <r>
    <d v="1975-12-07T00:00:00"/>
    <n v="7"/>
    <x v="7"/>
    <x v="0"/>
    <x v="117"/>
  </r>
  <r>
    <d v="1975-12-08T00:00:00"/>
    <n v="8"/>
    <x v="7"/>
    <x v="0"/>
    <x v="118"/>
  </r>
  <r>
    <d v="1975-12-09T00:00:00"/>
    <n v="9"/>
    <x v="7"/>
    <x v="0"/>
    <x v="40"/>
  </r>
  <r>
    <d v="1975-12-10T00:00:00"/>
    <n v="10"/>
    <x v="7"/>
    <x v="0"/>
    <x v="40"/>
  </r>
  <r>
    <d v="1975-12-11T00:00:00"/>
    <n v="11"/>
    <x v="7"/>
    <x v="0"/>
    <x v="119"/>
  </r>
  <r>
    <d v="1975-12-12T00:00:00"/>
    <n v="12"/>
    <x v="7"/>
    <x v="0"/>
    <x v="42"/>
  </r>
  <r>
    <d v="1975-12-13T00:00:00"/>
    <n v="13"/>
    <x v="7"/>
    <x v="0"/>
    <x v="120"/>
  </r>
  <r>
    <d v="1975-12-14T00:00:00"/>
    <n v="14"/>
    <x v="7"/>
    <x v="0"/>
    <x v="121"/>
  </r>
  <r>
    <d v="1975-12-15T00:00:00"/>
    <n v="15"/>
    <x v="7"/>
    <x v="0"/>
    <x v="122"/>
  </r>
  <r>
    <d v="1975-12-16T00:00:00"/>
    <n v="16"/>
    <x v="7"/>
    <x v="0"/>
    <x v="123"/>
  </r>
  <r>
    <d v="1975-12-17T00:00:00"/>
    <n v="17"/>
    <x v="7"/>
    <x v="0"/>
    <x v="124"/>
  </r>
  <r>
    <d v="1975-12-18T00:00:00"/>
    <n v="18"/>
    <x v="7"/>
    <x v="0"/>
    <x v="125"/>
  </r>
  <r>
    <d v="1975-12-19T00:00:00"/>
    <n v="19"/>
    <x v="7"/>
    <x v="0"/>
    <x v="126"/>
  </r>
  <r>
    <d v="1975-12-20T00:00:00"/>
    <n v="20"/>
    <x v="7"/>
    <x v="0"/>
    <x v="126"/>
  </r>
  <r>
    <d v="1975-12-21T00:00:00"/>
    <n v="21"/>
    <x v="7"/>
    <x v="0"/>
    <x v="127"/>
  </r>
  <r>
    <d v="1975-12-22T00:00:00"/>
    <n v="22"/>
    <x v="7"/>
    <x v="0"/>
    <x v="128"/>
  </r>
  <r>
    <d v="1975-12-23T00:00:00"/>
    <n v="23"/>
    <x v="7"/>
    <x v="0"/>
    <x v="128"/>
  </r>
  <r>
    <d v="1975-12-24T00:00:00"/>
    <n v="24"/>
    <x v="7"/>
    <x v="0"/>
    <x v="128"/>
  </r>
  <r>
    <d v="1975-12-25T00:00:00"/>
    <n v="25"/>
    <x v="7"/>
    <x v="0"/>
    <x v="129"/>
  </r>
  <r>
    <d v="1975-12-26T00:00:00"/>
    <n v="26"/>
    <x v="7"/>
    <x v="0"/>
    <x v="129"/>
  </r>
  <r>
    <d v="1975-12-27T00:00:00"/>
    <n v="27"/>
    <x v="7"/>
    <x v="0"/>
    <x v="130"/>
  </r>
  <r>
    <d v="1975-12-28T00:00:00"/>
    <n v="28"/>
    <x v="7"/>
    <x v="0"/>
    <x v="130"/>
  </r>
  <r>
    <d v="1975-12-29T00:00:00"/>
    <n v="29"/>
    <x v="7"/>
    <x v="0"/>
    <x v="131"/>
  </r>
  <r>
    <d v="1975-12-30T00:00:00"/>
    <n v="30"/>
    <x v="7"/>
    <x v="0"/>
    <x v="131"/>
  </r>
  <r>
    <d v="1975-12-31T00:00:00"/>
    <n v="31"/>
    <x v="7"/>
    <x v="0"/>
    <x v="14"/>
  </r>
  <r>
    <d v="1976-01-01T00:00:00"/>
    <n v="1"/>
    <x v="8"/>
    <x v="1"/>
    <x v="132"/>
  </r>
  <r>
    <d v="1976-01-02T00:00:00"/>
    <n v="2"/>
    <x v="8"/>
    <x v="1"/>
    <x v="133"/>
  </r>
  <r>
    <d v="1976-01-03T00:00:00"/>
    <n v="3"/>
    <x v="8"/>
    <x v="1"/>
    <x v="134"/>
  </r>
  <r>
    <d v="1976-01-04T00:00:00"/>
    <n v="4"/>
    <x v="8"/>
    <x v="1"/>
    <x v="135"/>
  </r>
  <r>
    <d v="1976-01-05T00:00:00"/>
    <n v="5"/>
    <x v="8"/>
    <x v="1"/>
    <x v="135"/>
  </r>
  <r>
    <d v="1976-01-06T00:00:00"/>
    <n v="6"/>
    <x v="8"/>
    <x v="1"/>
    <x v="136"/>
  </r>
  <r>
    <d v="1976-01-07T00:00:00"/>
    <n v="7"/>
    <x v="8"/>
    <x v="1"/>
    <x v="136"/>
  </r>
  <r>
    <d v="1976-01-08T00:00:00"/>
    <n v="8"/>
    <x v="8"/>
    <x v="1"/>
    <x v="137"/>
  </r>
  <r>
    <d v="1976-01-09T00:00:00"/>
    <n v="9"/>
    <x v="8"/>
    <x v="1"/>
    <x v="137"/>
  </r>
  <r>
    <d v="1976-01-10T00:00:00"/>
    <n v="10"/>
    <x v="8"/>
    <x v="1"/>
    <x v="138"/>
  </r>
  <r>
    <d v="1976-01-11T00:00:00"/>
    <n v="11"/>
    <x v="8"/>
    <x v="1"/>
    <x v="139"/>
  </r>
  <r>
    <d v="1976-01-12T00:00:00"/>
    <n v="12"/>
    <x v="8"/>
    <x v="1"/>
    <x v="140"/>
  </r>
  <r>
    <d v="1976-01-13T00:00:00"/>
    <n v="13"/>
    <x v="8"/>
    <x v="1"/>
    <x v="139"/>
  </r>
  <r>
    <d v="1976-01-14T00:00:00"/>
    <n v="14"/>
    <x v="8"/>
    <x v="1"/>
    <x v="1"/>
  </r>
  <r>
    <d v="1976-01-15T00:00:00"/>
    <n v="15"/>
    <x v="8"/>
    <x v="1"/>
    <x v="1"/>
  </r>
  <r>
    <d v="1976-01-16T00:00:00"/>
    <n v="16"/>
    <x v="8"/>
    <x v="1"/>
    <x v="141"/>
  </r>
  <r>
    <d v="1976-01-17T00:00:00"/>
    <n v="17"/>
    <x v="8"/>
    <x v="1"/>
    <x v="2"/>
  </r>
  <r>
    <d v="1976-01-18T00:00:00"/>
    <n v="18"/>
    <x v="8"/>
    <x v="1"/>
    <x v="142"/>
  </r>
  <r>
    <d v="1976-01-19T00:00:00"/>
    <n v="19"/>
    <x v="8"/>
    <x v="1"/>
    <x v="143"/>
  </r>
  <r>
    <d v="1976-01-20T00:00:00"/>
    <n v="20"/>
    <x v="8"/>
    <x v="1"/>
    <x v="144"/>
  </r>
  <r>
    <d v="1976-01-21T00:00:00"/>
    <n v="21"/>
    <x v="8"/>
    <x v="1"/>
    <x v="13"/>
  </r>
  <r>
    <d v="1976-01-22T00:00:00"/>
    <n v="22"/>
    <x v="8"/>
    <x v="1"/>
    <x v="145"/>
  </r>
  <r>
    <d v="1976-01-23T00:00:00"/>
    <n v="23"/>
    <x v="8"/>
    <x v="1"/>
    <x v="146"/>
  </r>
  <r>
    <d v="1976-01-24T00:00:00"/>
    <n v="24"/>
    <x v="8"/>
    <x v="1"/>
    <x v="147"/>
  </r>
  <r>
    <d v="1976-01-25T00:00:00"/>
    <n v="25"/>
    <x v="8"/>
    <x v="1"/>
    <x v="148"/>
  </r>
  <r>
    <d v="1976-01-26T00:00:00"/>
    <n v="26"/>
    <x v="8"/>
    <x v="1"/>
    <x v="12"/>
  </r>
  <r>
    <d v="1976-01-27T00:00:00"/>
    <n v="27"/>
    <x v="8"/>
    <x v="1"/>
    <x v="6"/>
  </r>
  <r>
    <d v="1976-01-28T00:00:00"/>
    <n v="28"/>
    <x v="8"/>
    <x v="1"/>
    <x v="7"/>
  </r>
  <r>
    <d v="1976-01-29T00:00:00"/>
    <n v="29"/>
    <x v="8"/>
    <x v="1"/>
    <x v="7"/>
  </r>
  <r>
    <d v="1976-01-30T00:00:00"/>
    <n v="30"/>
    <x v="8"/>
    <x v="1"/>
    <x v="149"/>
  </r>
  <r>
    <d v="1976-01-31T00:00:00"/>
    <n v="31"/>
    <x v="8"/>
    <x v="1"/>
    <x v="149"/>
  </r>
  <r>
    <d v="1976-02-01T00:00:00"/>
    <n v="1"/>
    <x v="9"/>
    <x v="1"/>
    <x v="150"/>
  </r>
  <r>
    <d v="1976-02-02T00:00:00"/>
    <n v="2"/>
    <x v="9"/>
    <x v="1"/>
    <x v="8"/>
  </r>
  <r>
    <d v="1976-02-03T00:00:00"/>
    <n v="3"/>
    <x v="9"/>
    <x v="1"/>
    <x v="8"/>
  </r>
  <r>
    <d v="1976-02-04T00:00:00"/>
    <n v="4"/>
    <x v="9"/>
    <x v="1"/>
    <x v="151"/>
  </r>
  <r>
    <d v="1976-02-05T00:00:00"/>
    <n v="5"/>
    <x v="9"/>
    <x v="1"/>
    <x v="152"/>
  </r>
  <r>
    <d v="1976-02-06T00:00:00"/>
    <n v="6"/>
    <x v="9"/>
    <x v="1"/>
    <x v="136"/>
  </r>
  <r>
    <d v="1976-02-07T00:00:00"/>
    <n v="7"/>
    <x v="9"/>
    <x v="1"/>
    <x v="153"/>
  </r>
  <r>
    <d v="1976-02-08T00:00:00"/>
    <n v="8"/>
    <x v="9"/>
    <x v="1"/>
    <x v="9"/>
  </r>
  <r>
    <d v="1976-02-09T00:00:00"/>
    <n v="9"/>
    <x v="9"/>
    <x v="1"/>
    <x v="11"/>
  </r>
  <r>
    <d v="1976-02-10T00:00:00"/>
    <n v="10"/>
    <x v="9"/>
    <x v="1"/>
    <x v="11"/>
  </r>
  <r>
    <d v="1976-02-11T00:00:00"/>
    <n v="11"/>
    <x v="9"/>
    <x v="1"/>
    <x v="154"/>
  </r>
  <r>
    <d v="1976-02-12T00:00:00"/>
    <n v="12"/>
    <x v="9"/>
    <x v="1"/>
    <x v="155"/>
  </r>
  <r>
    <d v="1976-02-13T00:00:00"/>
    <n v="13"/>
    <x v="9"/>
    <x v="1"/>
    <x v="156"/>
  </r>
  <r>
    <d v="1976-02-14T00:00:00"/>
    <n v="14"/>
    <x v="9"/>
    <x v="1"/>
    <x v="157"/>
  </r>
  <r>
    <d v="1976-02-15T00:00:00"/>
    <n v="15"/>
    <x v="9"/>
    <x v="1"/>
    <x v="158"/>
  </r>
  <r>
    <d v="1976-02-16T00:00:00"/>
    <n v="16"/>
    <x v="9"/>
    <x v="1"/>
    <x v="159"/>
  </r>
  <r>
    <d v="1976-02-17T00:00:00"/>
    <n v="17"/>
    <x v="9"/>
    <x v="1"/>
    <x v="0"/>
  </r>
  <r>
    <d v="1976-02-18T00:00:00"/>
    <n v="18"/>
    <x v="9"/>
    <x v="1"/>
    <x v="160"/>
  </r>
  <r>
    <d v="1976-02-19T00:00:00"/>
    <n v="19"/>
    <x v="9"/>
    <x v="1"/>
    <x v="161"/>
  </r>
  <r>
    <d v="1976-02-20T00:00:00"/>
    <n v="20"/>
    <x v="9"/>
    <x v="1"/>
    <x v="161"/>
  </r>
  <r>
    <d v="1976-02-21T00:00:00"/>
    <n v="21"/>
    <x v="9"/>
    <x v="1"/>
    <x v="162"/>
  </r>
  <r>
    <d v="1976-02-22T00:00:00"/>
    <n v="22"/>
    <x v="9"/>
    <x v="1"/>
    <x v="162"/>
  </r>
  <r>
    <d v="1976-02-23T00:00:00"/>
    <n v="23"/>
    <x v="9"/>
    <x v="1"/>
    <x v="163"/>
  </r>
  <r>
    <d v="1976-02-24T00:00:00"/>
    <n v="24"/>
    <x v="9"/>
    <x v="1"/>
    <x v="163"/>
  </r>
  <r>
    <d v="1976-02-25T00:00:00"/>
    <n v="25"/>
    <x v="9"/>
    <x v="1"/>
    <x v="164"/>
  </r>
  <r>
    <d v="1976-02-26T00:00:00"/>
    <n v="26"/>
    <x v="9"/>
    <x v="1"/>
    <x v="165"/>
  </r>
  <r>
    <d v="1976-02-27T00:00:00"/>
    <n v="27"/>
    <x v="9"/>
    <x v="1"/>
    <x v="166"/>
  </r>
  <r>
    <d v="1976-02-28T00:00:00"/>
    <n v="28"/>
    <x v="9"/>
    <x v="1"/>
    <x v="167"/>
  </r>
  <r>
    <d v="1976-02-29T00:00:00"/>
    <n v="29"/>
    <x v="9"/>
    <x v="1"/>
    <x v="167"/>
  </r>
  <r>
    <d v="1976-03-01T00:00:00"/>
    <n v="1"/>
    <x v="10"/>
    <x v="1"/>
    <x v="166"/>
  </r>
  <r>
    <d v="1976-03-02T00:00:00"/>
    <n v="2"/>
    <x v="10"/>
    <x v="1"/>
    <x v="166"/>
  </r>
  <r>
    <d v="1976-03-03T00:00:00"/>
    <n v="3"/>
    <x v="10"/>
    <x v="1"/>
    <x v="166"/>
  </r>
  <r>
    <d v="1976-03-04T00:00:00"/>
    <n v="4"/>
    <x v="10"/>
    <x v="1"/>
    <x v="167"/>
  </r>
  <r>
    <d v="1976-03-05T00:00:00"/>
    <n v="5"/>
    <x v="10"/>
    <x v="1"/>
    <x v="167"/>
  </r>
  <r>
    <d v="1976-03-06T00:00:00"/>
    <n v="6"/>
    <x v="10"/>
    <x v="1"/>
    <x v="152"/>
  </r>
  <r>
    <d v="1976-03-07T00:00:00"/>
    <n v="7"/>
    <x v="10"/>
    <x v="1"/>
    <x v="168"/>
  </r>
  <r>
    <d v="1976-03-08T00:00:00"/>
    <n v="8"/>
    <x v="10"/>
    <x v="1"/>
    <x v="168"/>
  </r>
  <r>
    <d v="1976-03-09T00:00:00"/>
    <n v="9"/>
    <x v="10"/>
    <x v="1"/>
    <x v="169"/>
  </r>
  <r>
    <d v="1976-03-10T00:00:00"/>
    <n v="10"/>
    <x v="10"/>
    <x v="1"/>
    <x v="169"/>
  </r>
  <r>
    <d v="1976-03-11T00:00:00"/>
    <n v="11"/>
    <x v="10"/>
    <x v="1"/>
    <x v="169"/>
  </r>
  <r>
    <d v="1976-03-12T00:00:00"/>
    <n v="12"/>
    <x v="10"/>
    <x v="1"/>
    <x v="170"/>
  </r>
  <r>
    <d v="1976-03-13T00:00:00"/>
    <n v="13"/>
    <x v="10"/>
    <x v="1"/>
    <x v="170"/>
  </r>
  <r>
    <d v="1976-03-14T00:00:00"/>
    <n v="14"/>
    <x v="10"/>
    <x v="1"/>
    <x v="170"/>
  </r>
  <r>
    <d v="1976-03-15T00:00:00"/>
    <n v="15"/>
    <x v="10"/>
    <x v="1"/>
    <x v="170"/>
  </r>
  <r>
    <d v="1976-03-16T00:00:00"/>
    <n v="16"/>
    <x v="10"/>
    <x v="1"/>
    <x v="171"/>
  </r>
  <r>
    <d v="1976-03-17T00:00:00"/>
    <n v="17"/>
    <x v="10"/>
    <x v="1"/>
    <x v="171"/>
  </r>
  <r>
    <d v="1976-03-18T00:00:00"/>
    <n v="18"/>
    <x v="10"/>
    <x v="1"/>
    <x v="171"/>
  </r>
  <r>
    <d v="1976-03-19T00:00:00"/>
    <n v="19"/>
    <x v="10"/>
    <x v="1"/>
    <x v="172"/>
  </r>
  <r>
    <d v="1976-03-20T00:00:00"/>
    <n v="20"/>
    <x v="10"/>
    <x v="1"/>
    <x v="172"/>
  </r>
  <r>
    <d v="1976-03-21T00:00:00"/>
    <n v="21"/>
    <x v="10"/>
    <x v="1"/>
    <x v="172"/>
  </r>
  <r>
    <d v="1976-03-22T00:00:00"/>
    <n v="22"/>
    <x v="10"/>
    <x v="1"/>
    <x v="173"/>
  </r>
  <r>
    <d v="1976-03-23T00:00:00"/>
    <n v="23"/>
    <x v="10"/>
    <x v="1"/>
    <x v="173"/>
  </r>
  <r>
    <d v="1976-03-24T00:00:00"/>
    <n v="24"/>
    <x v="10"/>
    <x v="1"/>
    <x v="173"/>
  </r>
  <r>
    <d v="1976-03-25T00:00:00"/>
    <n v="25"/>
    <x v="10"/>
    <x v="1"/>
    <x v="171"/>
  </r>
  <r>
    <d v="1976-03-26T00:00:00"/>
    <n v="26"/>
    <x v="10"/>
    <x v="1"/>
    <x v="170"/>
  </r>
  <r>
    <d v="1976-03-27T00:00:00"/>
    <n v="27"/>
    <x v="10"/>
    <x v="1"/>
    <x v="170"/>
  </r>
  <r>
    <d v="1976-03-28T00:00:00"/>
    <n v="28"/>
    <x v="10"/>
    <x v="1"/>
    <x v="172"/>
  </r>
  <r>
    <d v="1976-03-29T00:00:00"/>
    <n v="29"/>
    <x v="10"/>
    <x v="1"/>
    <x v="173"/>
  </r>
  <r>
    <d v="1976-03-30T00:00:00"/>
    <n v="30"/>
    <x v="10"/>
    <x v="1"/>
    <x v="173"/>
  </r>
  <r>
    <d v="1976-03-31T00:00:00"/>
    <n v="31"/>
    <x v="10"/>
    <x v="1"/>
    <x v="1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P37" firstHeaderRow="1" firstDataRow="3" firstDataCol="1"/>
  <pivotFields count="4">
    <pivotField axis="axisRow" showAll="0">
      <items count="32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8"/>
        <item x="9"/>
        <item x="10"/>
        <item m="1" x="11"/>
        <item x="0"/>
        <item x="1"/>
        <item x="2"/>
        <item x="3"/>
        <item x="4"/>
        <item x="5"/>
        <item x="6"/>
        <item x="7"/>
        <item t="default"/>
      </items>
    </pivotField>
    <pivotField axis="axisCol" numFmtId="2" showAll="0" avgSubtotal="1">
      <items count="8">
        <item m="1" x="6"/>
        <item m="1" x="2"/>
        <item m="1" x="3"/>
        <item m="1" x="4"/>
        <item m="1" x="5"/>
        <item x="0"/>
        <item x="1"/>
        <item t="avg"/>
      </items>
    </pivotField>
    <pivotField dataField="1" showAll="0" defaultSubtotal="0">
      <items count="175"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0"/>
        <item x="159"/>
        <item x="158"/>
        <item x="157"/>
        <item x="156"/>
        <item x="155"/>
        <item x="154"/>
        <item x="11"/>
        <item x="10"/>
        <item x="9"/>
        <item x="153"/>
        <item x="152"/>
        <item x="151"/>
        <item x="8"/>
        <item x="150"/>
        <item x="149"/>
        <item x="7"/>
        <item x="6"/>
        <item x="5"/>
        <item x="12"/>
        <item x="148"/>
        <item x="4"/>
        <item x="147"/>
        <item x="146"/>
        <item x="145"/>
        <item x="13"/>
        <item x="144"/>
        <item x="143"/>
        <item x="3"/>
        <item x="142"/>
        <item x="2"/>
        <item x="141"/>
        <item x="1"/>
        <item x="140"/>
        <item x="139"/>
        <item x="138"/>
        <item x="137"/>
        <item x="136"/>
        <item x="135"/>
        <item x="134"/>
        <item x="133"/>
        <item x="132"/>
        <item x="14"/>
        <item x="131"/>
        <item x="130"/>
        <item x="129"/>
        <item x="128"/>
        <item x="127"/>
        <item x="126"/>
        <item x="125"/>
        <item x="124"/>
        <item x="123"/>
        <item x="122"/>
        <item x="15"/>
        <item x="121"/>
        <item x="43"/>
        <item x="120"/>
        <item x="44"/>
        <item x="42"/>
        <item x="119"/>
        <item x="41"/>
        <item x="40"/>
        <item x="45"/>
        <item x="118"/>
        <item x="117"/>
        <item x="36"/>
        <item x="17"/>
        <item x="35"/>
        <item x="116"/>
        <item x="16"/>
        <item x="115"/>
        <item x="18"/>
        <item x="114"/>
        <item x="34"/>
        <item x="37"/>
        <item x="33"/>
        <item x="38"/>
        <item x="19"/>
        <item x="39"/>
        <item x="46"/>
        <item x="32"/>
        <item x="20"/>
        <item x="31"/>
        <item x="21"/>
        <item x="30"/>
        <item x="22"/>
        <item x="29"/>
        <item x="28"/>
        <item x="23"/>
        <item x="47"/>
        <item x="24"/>
        <item x="27"/>
        <item x="25"/>
        <item x="26"/>
        <item x="48"/>
        <item x="58"/>
        <item x="57"/>
        <item x="56"/>
        <item x="59"/>
        <item x="70"/>
        <item x="69"/>
        <item x="68"/>
        <item x="67"/>
        <item x="66"/>
        <item x="65"/>
        <item x="64"/>
        <item x="63"/>
        <item x="55"/>
        <item x="62"/>
        <item x="86"/>
        <item x="85"/>
        <item x="84"/>
        <item x="54"/>
        <item x="83"/>
        <item x="60"/>
        <item x="82"/>
        <item x="61"/>
        <item x="53"/>
        <item x="52"/>
        <item x="51"/>
        <item x="81"/>
        <item x="80"/>
        <item x="79"/>
        <item x="94"/>
        <item x="78"/>
        <item x="90"/>
        <item x="71"/>
        <item x="72"/>
        <item x="89"/>
        <item x="88"/>
        <item x="87"/>
        <item x="93"/>
        <item x="95"/>
        <item x="73"/>
        <item x="77"/>
        <item x="76"/>
        <item x="74"/>
        <item x="75"/>
        <item x="96"/>
        <item x="92"/>
        <item x="91"/>
        <item x="50"/>
        <item x="49"/>
        <item x="109"/>
        <item x="108"/>
        <item x="99"/>
        <item x="97"/>
        <item x="107"/>
        <item x="98"/>
        <item x="106"/>
        <item x="105"/>
        <item x="104"/>
        <item x="103"/>
        <item x="100"/>
        <item x="102"/>
        <item x="101"/>
        <item x="110"/>
        <item x="111"/>
        <item x="112"/>
        <item x="113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14">
    <i>
      <x v="5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avg">
      <x v="5"/>
    </i>
    <i>
      <x v="6"/>
      <x/>
    </i>
    <i r="1">
      <x v="1"/>
    </i>
    <i r="1">
      <x v="2"/>
    </i>
    <i t="avg">
      <x v="6"/>
    </i>
    <i t="grand">
      <x/>
    </i>
  </colItems>
  <dataFields count="1">
    <dataField name="Sum of Water Level (m)" fld="3" baseField="3" baseItem="28"/>
  </dataFields>
  <formats count="2">
    <format dxfId="1">
      <pivotArea outline="0" collapsedLevelsAreSubtotals="1" fieldPosition="0">
        <references count="1">
          <reference field="2" count="1" selected="0" avgSubtotal="1">
            <x v="5"/>
          </reference>
        </references>
      </pivotArea>
    </format>
    <format dxfId="0">
      <pivotArea outline="0" collapsedLevelsAreSubtotals="1" fieldPosition="0">
        <references count="1">
          <reference field="2" count="1" selected="0" avgSubtotal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M7" firstHeaderRow="1" firstDataRow="2" firstDataCol="1"/>
  <pivotFields count="5">
    <pivotField numFmtId="14" showAll="0"/>
    <pivotField showAll="0"/>
    <pivotField axis="axisCol" showAll="0">
      <items count="13">
        <item x="8"/>
        <item x="9"/>
        <item x="10"/>
        <item m="1" x="11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8">
        <item m="1" x="6"/>
        <item m="1" x="2"/>
        <item m="1" x="3"/>
        <item m="1" x="4"/>
        <item m="1" x="5"/>
        <item x="0"/>
        <item x="1"/>
        <item t="default"/>
      </items>
    </pivotField>
    <pivotField dataField="1" showAll="0" defaultSubtotal="0">
      <items count="175"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0"/>
        <item x="159"/>
        <item x="158"/>
        <item x="157"/>
        <item x="156"/>
        <item x="155"/>
        <item x="154"/>
        <item x="11"/>
        <item x="10"/>
        <item x="9"/>
        <item x="153"/>
        <item x="152"/>
        <item x="151"/>
        <item x="8"/>
        <item x="150"/>
        <item x="149"/>
        <item x="7"/>
        <item x="6"/>
        <item x="5"/>
        <item x="12"/>
        <item x="148"/>
        <item x="4"/>
        <item x="147"/>
        <item x="146"/>
        <item x="145"/>
        <item x="13"/>
        <item x="144"/>
        <item x="143"/>
        <item x="3"/>
        <item x="142"/>
        <item x="2"/>
        <item x="141"/>
        <item x="1"/>
        <item x="140"/>
        <item x="139"/>
        <item x="138"/>
        <item x="137"/>
        <item x="136"/>
        <item x="135"/>
        <item x="134"/>
        <item x="133"/>
        <item x="132"/>
        <item x="14"/>
        <item x="131"/>
        <item x="130"/>
        <item x="129"/>
        <item x="128"/>
        <item x="127"/>
        <item x="126"/>
        <item x="125"/>
        <item x="124"/>
        <item x="123"/>
        <item x="122"/>
        <item x="15"/>
        <item x="121"/>
        <item x="43"/>
        <item x="120"/>
        <item x="44"/>
        <item x="42"/>
        <item x="119"/>
        <item x="41"/>
        <item x="40"/>
        <item x="45"/>
        <item x="118"/>
        <item x="117"/>
        <item x="36"/>
        <item x="17"/>
        <item x="35"/>
        <item x="116"/>
        <item x="16"/>
        <item x="115"/>
        <item x="18"/>
        <item x="114"/>
        <item x="34"/>
        <item x="37"/>
        <item x="33"/>
        <item x="38"/>
        <item x="19"/>
        <item x="39"/>
        <item x="46"/>
        <item x="32"/>
        <item x="20"/>
        <item x="31"/>
        <item x="21"/>
        <item x="30"/>
        <item x="22"/>
        <item x="29"/>
        <item x="28"/>
        <item x="23"/>
        <item x="47"/>
        <item x="24"/>
        <item x="27"/>
        <item x="25"/>
        <item x="26"/>
        <item x="48"/>
        <item x="58"/>
        <item x="57"/>
        <item x="56"/>
        <item x="59"/>
        <item x="70"/>
        <item x="69"/>
        <item x="68"/>
        <item x="67"/>
        <item x="66"/>
        <item x="65"/>
        <item x="64"/>
        <item x="63"/>
        <item x="55"/>
        <item x="62"/>
        <item x="86"/>
        <item x="85"/>
        <item x="84"/>
        <item x="54"/>
        <item x="83"/>
        <item x="60"/>
        <item x="82"/>
        <item x="61"/>
        <item x="53"/>
        <item x="52"/>
        <item x="51"/>
        <item x="81"/>
        <item x="80"/>
        <item x="79"/>
        <item x="94"/>
        <item x="78"/>
        <item x="90"/>
        <item x="71"/>
        <item x="72"/>
        <item x="89"/>
        <item x="88"/>
        <item x="87"/>
        <item x="93"/>
        <item x="95"/>
        <item x="73"/>
        <item x="77"/>
        <item x="76"/>
        <item x="74"/>
        <item x="75"/>
        <item x="96"/>
        <item x="92"/>
        <item x="91"/>
        <item x="50"/>
        <item x="49"/>
        <item x="109"/>
        <item x="108"/>
        <item x="99"/>
        <item x="97"/>
        <item x="107"/>
        <item x="98"/>
        <item x="106"/>
        <item x="105"/>
        <item x="104"/>
        <item x="103"/>
        <item x="100"/>
        <item x="102"/>
        <item x="101"/>
        <item x="110"/>
        <item x="111"/>
        <item x="112"/>
        <item x="113"/>
      </items>
    </pivotField>
  </pivotFields>
  <rowFields count="1">
    <field x="3"/>
  </rowFields>
  <rowItems count="3">
    <i>
      <x v="5"/>
    </i>
    <i>
      <x v="6"/>
    </i>
    <i t="grand">
      <x/>
    </i>
  </rowItems>
  <colFields count="1">
    <field x="2"/>
  </colFields>
  <colItems count="1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Water Level (m)" fld="4" subtotal="average" baseField="3" baseItem="5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8"/>
  <sheetViews>
    <sheetView topLeftCell="A22" zoomScaleNormal="100" workbookViewId="0">
      <selection sqref="A1:E1"/>
    </sheetView>
  </sheetViews>
  <sheetFormatPr defaultRowHeight="15" x14ac:dyDescent="0.25"/>
  <cols>
    <col min="1" max="1" width="18" style="6" customWidth="1"/>
    <col min="2" max="4" width="17" style="6" customWidth="1"/>
    <col min="5" max="5" width="17" style="7" customWidth="1"/>
  </cols>
  <sheetData>
    <row r="1" spans="1:5" ht="23.25" x14ac:dyDescent="0.35">
      <c r="A1" s="59" t="s">
        <v>52</v>
      </c>
      <c r="B1" s="59"/>
      <c r="C1" s="59"/>
      <c r="D1" s="59"/>
      <c r="E1" s="59"/>
    </row>
    <row r="2" spans="1:5" ht="18.75" x14ac:dyDescent="0.3">
      <c r="A2" s="60" t="s">
        <v>39</v>
      </c>
      <c r="B2" s="60"/>
      <c r="C2" s="60"/>
      <c r="D2" s="60"/>
      <c r="E2" s="60"/>
    </row>
    <row r="3" spans="1:5" ht="18.75" x14ac:dyDescent="0.3">
      <c r="A3" s="13"/>
      <c r="B3" s="13"/>
      <c r="C3" s="13"/>
      <c r="D3" s="13"/>
      <c r="E3" s="13"/>
    </row>
    <row r="4" spans="1:5" ht="21" x14ac:dyDescent="0.35">
      <c r="A4" s="17" t="s">
        <v>18</v>
      </c>
      <c r="B4" s="14"/>
      <c r="C4" s="14"/>
      <c r="D4" s="9"/>
      <c r="E4" s="15"/>
    </row>
    <row r="5" spans="1:5" ht="18.75" x14ac:dyDescent="0.3">
      <c r="A5" s="16"/>
      <c r="C5" s="10"/>
      <c r="D5" s="27" t="s">
        <v>38</v>
      </c>
      <c r="E5" s="27" t="s">
        <v>37</v>
      </c>
    </row>
    <row r="6" spans="1:5" s="2" customFormat="1" x14ac:dyDescent="0.25">
      <c r="A6" s="19" t="s">
        <v>11</v>
      </c>
      <c r="B6" s="18" t="s">
        <v>12</v>
      </c>
      <c r="C6" s="30" t="s">
        <v>14</v>
      </c>
      <c r="D6" s="11">
        <v>11</v>
      </c>
      <c r="E6" s="10">
        <v>57</v>
      </c>
    </row>
    <row r="7" spans="1:5" s="2" customFormat="1" x14ac:dyDescent="0.25">
      <c r="A7" s="1" t="s">
        <v>16</v>
      </c>
      <c r="B7" s="18">
        <v>4710</v>
      </c>
      <c r="C7" s="30" t="s">
        <v>13</v>
      </c>
      <c r="D7" s="11">
        <v>8</v>
      </c>
      <c r="E7" s="10">
        <v>44</v>
      </c>
    </row>
    <row r="8" spans="1:5" s="2" customFormat="1" x14ac:dyDescent="0.25">
      <c r="D8" s="25"/>
      <c r="E8" s="26"/>
    </row>
    <row r="9" spans="1:5" s="2" customFormat="1" ht="15" customHeight="1" x14ac:dyDescent="0.25">
      <c r="A9" s="61" t="s">
        <v>40</v>
      </c>
      <c r="B9" s="61"/>
      <c r="C9" s="61"/>
      <c r="D9" s="61"/>
      <c r="E9" s="61"/>
    </row>
    <row r="10" spans="1:5" s="2" customFormat="1" ht="30.75" customHeight="1" x14ac:dyDescent="0.25">
      <c r="A10" s="61" t="s">
        <v>44</v>
      </c>
      <c r="B10" s="61"/>
      <c r="C10" s="61"/>
      <c r="D10" s="61"/>
      <c r="E10" s="61"/>
    </row>
    <row r="11" spans="1:5" s="2" customFormat="1" x14ac:dyDescent="0.25">
      <c r="D11" s="25"/>
      <c r="E11" s="26"/>
    </row>
    <row r="12" spans="1:5" s="2" customFormat="1" x14ac:dyDescent="0.25">
      <c r="A12" s="2" t="s">
        <v>19</v>
      </c>
      <c r="B12" s="2" t="s">
        <v>42</v>
      </c>
      <c r="D12" s="25"/>
      <c r="E12" s="26"/>
    </row>
    <row r="13" spans="1:5" s="2" customFormat="1" x14ac:dyDescent="0.25">
      <c r="A13" s="28" t="s">
        <v>15</v>
      </c>
      <c r="B13" s="29" t="s">
        <v>41</v>
      </c>
      <c r="D13" s="25"/>
      <c r="E13" s="26"/>
    </row>
    <row r="14" spans="1:5" s="2" customFormat="1" x14ac:dyDescent="0.25">
      <c r="A14" s="1" t="s">
        <v>17</v>
      </c>
      <c r="B14" s="31" t="s">
        <v>43</v>
      </c>
      <c r="C14" s="10"/>
      <c r="D14" s="25"/>
      <c r="E14" s="26"/>
    </row>
    <row r="15" spans="1:5" ht="18.75" x14ac:dyDescent="0.3">
      <c r="A15" s="16"/>
      <c r="C15" s="10"/>
      <c r="D15" s="10"/>
      <c r="E15" s="25"/>
    </row>
    <row r="16" spans="1:5" ht="21" x14ac:dyDescent="0.35">
      <c r="A16" s="17" t="s">
        <v>3</v>
      </c>
      <c r="B16" s="14"/>
      <c r="C16" s="14"/>
      <c r="D16" s="9"/>
      <c r="E16" s="15"/>
    </row>
    <row r="17" spans="1:5" x14ac:dyDescent="0.25">
      <c r="A17" s="11">
        <v>1976</v>
      </c>
      <c r="B17" s="20" t="s">
        <v>8</v>
      </c>
      <c r="C17" s="21"/>
      <c r="D17" s="22"/>
      <c r="E17" s="6"/>
    </row>
    <row r="18" spans="1:5" x14ac:dyDescent="0.25">
      <c r="A18" s="21"/>
      <c r="B18" s="20" t="s">
        <v>9</v>
      </c>
      <c r="C18" s="21"/>
      <c r="D18" s="22"/>
      <c r="E18" s="6"/>
    </row>
    <row r="19" spans="1:5" x14ac:dyDescent="0.25">
      <c r="A19" s="21"/>
      <c r="B19" s="20" t="s">
        <v>45</v>
      </c>
      <c r="C19" s="21"/>
      <c r="D19" s="22"/>
      <c r="E19" s="6"/>
    </row>
    <row r="20" spans="1:5" x14ac:dyDescent="0.25">
      <c r="A20" s="21"/>
      <c r="B20" s="20"/>
      <c r="C20" s="21"/>
      <c r="D20" s="22"/>
      <c r="E20" s="6"/>
    </row>
    <row r="21" spans="1:5" ht="21" x14ac:dyDescent="0.35">
      <c r="A21" s="17" t="s">
        <v>46</v>
      </c>
      <c r="B21" s="14"/>
      <c r="C21" s="14"/>
      <c r="D21" s="9"/>
      <c r="E21" s="15"/>
    </row>
    <row r="22" spans="1:5" x14ac:dyDescent="0.25">
      <c r="A22" s="21"/>
      <c r="B22" s="20"/>
      <c r="C22" s="21"/>
      <c r="D22" s="22"/>
      <c r="E22" s="6"/>
    </row>
    <row r="23" spans="1:5" x14ac:dyDescent="0.25">
      <c r="A23" s="21"/>
      <c r="B23" s="20"/>
      <c r="C23" s="21"/>
      <c r="D23" s="22"/>
      <c r="E23" s="6"/>
    </row>
    <row r="24" spans="1:5" x14ac:dyDescent="0.25">
      <c r="A24" s="21"/>
      <c r="B24" s="20"/>
      <c r="C24" s="21"/>
      <c r="D24" s="22"/>
      <c r="E24" s="6"/>
    </row>
    <row r="25" spans="1:5" x14ac:dyDescent="0.25">
      <c r="A25" s="21"/>
      <c r="B25" s="20"/>
      <c r="C25" s="21"/>
      <c r="D25" s="22"/>
      <c r="E25" s="6"/>
    </row>
    <row r="26" spans="1:5" x14ac:dyDescent="0.25">
      <c r="A26" s="21"/>
      <c r="B26" s="20"/>
      <c r="C26" s="21"/>
      <c r="D26" s="22"/>
      <c r="E26" s="6"/>
    </row>
    <row r="27" spans="1:5" x14ac:dyDescent="0.25">
      <c r="A27" s="21"/>
      <c r="B27" s="20"/>
      <c r="C27" s="21"/>
      <c r="D27" s="22"/>
      <c r="E27" s="6"/>
    </row>
    <row r="28" spans="1:5" x14ac:dyDescent="0.25">
      <c r="A28" s="21"/>
      <c r="B28" s="20"/>
      <c r="C28" s="21"/>
      <c r="D28" s="22"/>
      <c r="E28" s="6"/>
    </row>
    <row r="29" spans="1:5" x14ac:dyDescent="0.25">
      <c r="A29" s="21"/>
      <c r="B29" s="20"/>
      <c r="C29" s="21"/>
      <c r="D29" s="22"/>
      <c r="E29" s="6"/>
    </row>
    <row r="30" spans="1:5" x14ac:dyDescent="0.25">
      <c r="A30" s="21"/>
      <c r="B30" s="20"/>
      <c r="C30" s="21"/>
      <c r="D30" s="22"/>
      <c r="E30" s="6"/>
    </row>
    <row r="31" spans="1:5" x14ac:dyDescent="0.25">
      <c r="A31" s="21"/>
      <c r="B31" s="20"/>
      <c r="C31" s="21"/>
      <c r="D31" s="22"/>
      <c r="E31" s="6"/>
    </row>
    <row r="32" spans="1:5" x14ac:dyDescent="0.25">
      <c r="A32" s="21"/>
      <c r="B32" s="20"/>
      <c r="C32" s="21"/>
      <c r="D32" s="22"/>
      <c r="E32" s="6"/>
    </row>
    <row r="33" spans="1:5" x14ac:dyDescent="0.25">
      <c r="A33" s="21"/>
      <c r="B33" s="20"/>
      <c r="C33" s="21"/>
      <c r="D33" s="22"/>
      <c r="E33" s="6"/>
    </row>
    <row r="34" spans="1:5" x14ac:dyDescent="0.25">
      <c r="A34" s="21"/>
      <c r="B34" s="20"/>
      <c r="C34" s="21"/>
      <c r="D34" s="22"/>
      <c r="E34" s="6"/>
    </row>
    <row r="35" spans="1:5" x14ac:dyDescent="0.25">
      <c r="A35" s="21"/>
      <c r="B35" s="20"/>
      <c r="C35" s="21"/>
      <c r="D35" s="22"/>
      <c r="E35" s="6"/>
    </row>
    <row r="36" spans="1:5" x14ac:dyDescent="0.25">
      <c r="A36" s="21"/>
      <c r="B36" s="20"/>
      <c r="C36" s="21"/>
      <c r="D36" s="22"/>
      <c r="E36" s="6"/>
    </row>
    <row r="37" spans="1:5" x14ac:dyDescent="0.25">
      <c r="A37" s="19"/>
      <c r="B37" s="10"/>
      <c r="C37" s="10"/>
      <c r="D37" s="8"/>
      <c r="E37" s="6"/>
    </row>
    <row r="38" spans="1:5" ht="21" x14ac:dyDescent="0.35">
      <c r="A38" s="17" t="s">
        <v>54</v>
      </c>
      <c r="B38" s="14"/>
      <c r="C38" s="14"/>
      <c r="D38" s="9"/>
      <c r="E38" s="15"/>
    </row>
    <row r="39" spans="1:5" x14ac:dyDescent="0.25">
      <c r="A39" s="19"/>
      <c r="B39" s="10" t="s">
        <v>47</v>
      </c>
      <c r="C39" s="10"/>
      <c r="D39" s="8"/>
      <c r="E39" s="6"/>
    </row>
    <row r="40" spans="1:5" x14ac:dyDescent="0.25">
      <c r="A40" s="18" t="s">
        <v>33</v>
      </c>
      <c r="B40" s="26">
        <f>+AVERAGE($E$48:$E$298)</f>
        <v>2.706480000000004</v>
      </c>
      <c r="C40" s="10"/>
      <c r="D40" s="8"/>
      <c r="E40" s="6"/>
    </row>
    <row r="41" spans="1:5" x14ac:dyDescent="0.25">
      <c r="A41" s="18" t="s">
        <v>34</v>
      </c>
      <c r="B41" s="26">
        <f>+MIN($E$48:$E$298)</f>
        <v>0.93</v>
      </c>
      <c r="C41" s="10"/>
      <c r="D41" s="8"/>
      <c r="E41" s="6"/>
    </row>
    <row r="42" spans="1:5" x14ac:dyDescent="0.25">
      <c r="A42" s="18" t="s">
        <v>35</v>
      </c>
      <c r="B42" s="26">
        <f>+MAX($E$48:$E$298)</f>
        <v>8.7100000000000009</v>
      </c>
      <c r="C42" s="10"/>
      <c r="D42" s="8"/>
      <c r="E42" s="6"/>
    </row>
    <row r="43" spans="1:5" x14ac:dyDescent="0.25">
      <c r="A43" s="18" t="s">
        <v>36</v>
      </c>
      <c r="B43" s="26">
        <f>+STDEV($E$48:$E$298)</f>
        <v>1.9579477642137304</v>
      </c>
      <c r="C43" s="10"/>
      <c r="D43" s="8"/>
      <c r="E43" s="6"/>
    </row>
    <row r="44" spans="1:5" x14ac:dyDescent="0.25">
      <c r="A44" s="19"/>
      <c r="B44" s="10"/>
      <c r="C44" s="10"/>
      <c r="D44" s="8"/>
      <c r="E44" s="6"/>
    </row>
    <row r="45" spans="1:5" ht="21" x14ac:dyDescent="0.35">
      <c r="A45" s="17" t="s">
        <v>4</v>
      </c>
      <c r="B45" s="14"/>
      <c r="C45" s="14"/>
      <c r="D45" s="9"/>
      <c r="E45" s="15"/>
    </row>
    <row r="46" spans="1:5" s="24" customFormat="1" x14ac:dyDescent="0.25">
      <c r="A46" s="23" t="s">
        <v>10</v>
      </c>
      <c r="B46" s="23" t="s">
        <v>0</v>
      </c>
      <c r="C46" s="23" t="s">
        <v>1</v>
      </c>
      <c r="D46" s="23" t="s">
        <v>2</v>
      </c>
      <c r="E46" s="10" t="s">
        <v>47</v>
      </c>
    </row>
    <row r="47" spans="1:5" x14ac:dyDescent="0.25">
      <c r="A47" s="12">
        <v>27539</v>
      </c>
      <c r="B47" s="6">
        <f>+DAY(A47)</f>
        <v>25</v>
      </c>
      <c r="C47" s="6">
        <f>+MONTH(A47)</f>
        <v>5</v>
      </c>
      <c r="D47" s="6">
        <f>+YEAR(A47)</f>
        <v>1975</v>
      </c>
      <c r="E47" s="58">
        <v>1.0900000000000001</v>
      </c>
    </row>
    <row r="48" spans="1:5" x14ac:dyDescent="0.25">
      <c r="A48" s="12">
        <v>27540</v>
      </c>
      <c r="B48" s="6">
        <f t="shared" ref="B48:B93" si="0">+DAY(A48)</f>
        <v>26</v>
      </c>
      <c r="C48" s="6">
        <f t="shared" ref="C48:C93" si="1">+MONTH(A48)</f>
        <v>5</v>
      </c>
      <c r="D48" s="6">
        <f t="shared" ref="D48:D93" si="2">+YEAR(A48)</f>
        <v>1975</v>
      </c>
      <c r="E48" s="58">
        <v>1.53</v>
      </c>
    </row>
    <row r="49" spans="1:5" x14ac:dyDescent="0.25">
      <c r="A49" s="12">
        <v>27541</v>
      </c>
      <c r="B49" s="6">
        <f t="shared" si="0"/>
        <v>27</v>
      </c>
      <c r="C49" s="6">
        <f t="shared" si="1"/>
        <v>5</v>
      </c>
      <c r="D49" s="6">
        <f t="shared" si="2"/>
        <v>1975</v>
      </c>
      <c r="E49" s="58">
        <v>1.49</v>
      </c>
    </row>
    <row r="50" spans="1:5" x14ac:dyDescent="0.25">
      <c r="A50" s="12">
        <v>27542</v>
      </c>
      <c r="B50" s="6">
        <f t="shared" si="0"/>
        <v>28</v>
      </c>
      <c r="C50" s="6">
        <f t="shared" si="1"/>
        <v>5</v>
      </c>
      <c r="D50" s="6">
        <f t="shared" si="2"/>
        <v>1975</v>
      </c>
      <c r="E50" s="58">
        <v>1.45</v>
      </c>
    </row>
    <row r="51" spans="1:5" x14ac:dyDescent="0.25">
      <c r="A51" s="12">
        <v>27543</v>
      </c>
      <c r="B51" s="6">
        <f t="shared" si="0"/>
        <v>29</v>
      </c>
      <c r="C51" s="6">
        <f t="shared" si="1"/>
        <v>5</v>
      </c>
      <c r="D51" s="6">
        <f t="shared" si="2"/>
        <v>1975</v>
      </c>
      <c r="E51" s="58">
        <v>1.34</v>
      </c>
    </row>
    <row r="52" spans="1:5" x14ac:dyDescent="0.25">
      <c r="A52" s="12">
        <v>27544</v>
      </c>
      <c r="B52" s="6">
        <f t="shared" si="0"/>
        <v>30</v>
      </c>
      <c r="C52" s="6">
        <f t="shared" si="1"/>
        <v>5</v>
      </c>
      <c r="D52" s="6">
        <f t="shared" si="2"/>
        <v>1975</v>
      </c>
      <c r="E52" s="58">
        <v>1.3</v>
      </c>
    </row>
    <row r="53" spans="1:5" x14ac:dyDescent="0.25">
      <c r="A53" s="12">
        <v>27545</v>
      </c>
      <c r="B53" s="6">
        <f t="shared" si="0"/>
        <v>31</v>
      </c>
      <c r="C53" s="6">
        <f t="shared" si="1"/>
        <v>5</v>
      </c>
      <c r="D53" s="6">
        <f t="shared" si="2"/>
        <v>1975</v>
      </c>
      <c r="E53" s="58">
        <v>1.29</v>
      </c>
    </row>
    <row r="54" spans="1:5" x14ac:dyDescent="0.25">
      <c r="A54" s="12">
        <v>27546</v>
      </c>
      <c r="B54" s="6">
        <f t="shared" si="0"/>
        <v>1</v>
      </c>
      <c r="C54" s="6">
        <f t="shared" si="1"/>
        <v>6</v>
      </c>
      <c r="D54" s="6">
        <f t="shared" si="2"/>
        <v>1975</v>
      </c>
      <c r="E54" s="58">
        <v>1.3</v>
      </c>
    </row>
    <row r="55" spans="1:5" x14ac:dyDescent="0.25">
      <c r="A55" s="12">
        <v>27547</v>
      </c>
      <c r="B55" s="6">
        <f t="shared" si="0"/>
        <v>2</v>
      </c>
      <c r="C55" s="6">
        <f t="shared" si="1"/>
        <v>6</v>
      </c>
      <c r="D55" s="6">
        <f t="shared" si="2"/>
        <v>1975</v>
      </c>
      <c r="E55" s="58">
        <v>1.29</v>
      </c>
    </row>
    <row r="56" spans="1:5" x14ac:dyDescent="0.25">
      <c r="A56" s="12">
        <v>27548</v>
      </c>
      <c r="B56" s="6">
        <f t="shared" si="0"/>
        <v>3</v>
      </c>
      <c r="C56" s="6">
        <f t="shared" si="1"/>
        <v>6</v>
      </c>
      <c r="D56" s="6">
        <f t="shared" si="2"/>
        <v>1975</v>
      </c>
      <c r="E56" s="58">
        <v>1.28</v>
      </c>
    </row>
    <row r="57" spans="1:5" x14ac:dyDescent="0.25">
      <c r="A57" s="12">
        <v>27549</v>
      </c>
      <c r="B57" s="6">
        <f t="shared" si="0"/>
        <v>4</v>
      </c>
      <c r="C57" s="6">
        <f t="shared" si="1"/>
        <v>6</v>
      </c>
      <c r="D57" s="6">
        <f t="shared" si="2"/>
        <v>1975</v>
      </c>
      <c r="E57" s="58">
        <v>1.25</v>
      </c>
    </row>
    <row r="58" spans="1:5" x14ac:dyDescent="0.25">
      <c r="A58" s="12">
        <v>27550</v>
      </c>
      <c r="B58" s="6">
        <f t="shared" si="0"/>
        <v>5</v>
      </c>
      <c r="C58" s="6">
        <f t="shared" si="1"/>
        <v>6</v>
      </c>
      <c r="D58" s="6">
        <f t="shared" si="2"/>
        <v>1975</v>
      </c>
      <c r="E58" s="58">
        <v>1.21</v>
      </c>
    </row>
    <row r="59" spans="1:5" x14ac:dyDescent="0.25">
      <c r="A59" s="12">
        <v>27551</v>
      </c>
      <c r="B59" s="6">
        <f t="shared" si="0"/>
        <v>6</v>
      </c>
      <c r="C59" s="6">
        <f t="shared" si="1"/>
        <v>6</v>
      </c>
      <c r="D59" s="6">
        <f t="shared" si="2"/>
        <v>1975</v>
      </c>
      <c r="E59" s="58">
        <v>1.2</v>
      </c>
    </row>
    <row r="60" spans="1:5" x14ac:dyDescent="0.25">
      <c r="A60" s="12">
        <v>27552</v>
      </c>
      <c r="B60" s="6">
        <f t="shared" si="0"/>
        <v>7</v>
      </c>
      <c r="C60" s="6">
        <f t="shared" si="1"/>
        <v>6</v>
      </c>
      <c r="D60" s="6">
        <f t="shared" si="2"/>
        <v>1975</v>
      </c>
      <c r="E60" s="58">
        <v>1.19</v>
      </c>
    </row>
    <row r="61" spans="1:5" x14ac:dyDescent="0.25">
      <c r="A61" s="12">
        <v>27553</v>
      </c>
      <c r="B61" s="6">
        <f t="shared" si="0"/>
        <v>8</v>
      </c>
      <c r="C61" s="6">
        <f t="shared" si="1"/>
        <v>6</v>
      </c>
      <c r="D61" s="6">
        <f t="shared" si="2"/>
        <v>1975</v>
      </c>
      <c r="E61" s="58">
        <v>1.31</v>
      </c>
    </row>
    <row r="62" spans="1:5" x14ac:dyDescent="0.25">
      <c r="A62" s="12">
        <v>27554</v>
      </c>
      <c r="B62" s="6">
        <f t="shared" si="0"/>
        <v>9</v>
      </c>
      <c r="C62" s="6">
        <f t="shared" si="1"/>
        <v>6</v>
      </c>
      <c r="D62" s="6">
        <f t="shared" si="2"/>
        <v>1975</v>
      </c>
      <c r="E62" s="58">
        <v>1.4</v>
      </c>
    </row>
    <row r="63" spans="1:5" x14ac:dyDescent="0.25">
      <c r="A63" s="12">
        <v>27555</v>
      </c>
      <c r="B63" s="6">
        <f t="shared" si="0"/>
        <v>10</v>
      </c>
      <c r="C63" s="6">
        <f t="shared" si="1"/>
        <v>6</v>
      </c>
      <c r="D63" s="6">
        <f t="shared" si="2"/>
        <v>1975</v>
      </c>
      <c r="E63" s="58">
        <v>1.53</v>
      </c>
    </row>
    <row r="64" spans="1:5" x14ac:dyDescent="0.25">
      <c r="A64" s="12">
        <v>27556</v>
      </c>
      <c r="B64" s="6">
        <f t="shared" si="0"/>
        <v>11</v>
      </c>
      <c r="C64" s="6">
        <f t="shared" si="1"/>
        <v>6</v>
      </c>
      <c r="D64" s="6">
        <f t="shared" si="2"/>
        <v>1975</v>
      </c>
      <c r="E64" s="58">
        <v>1.66</v>
      </c>
    </row>
    <row r="65" spans="1:5" x14ac:dyDescent="0.25">
      <c r="A65" s="12">
        <v>27557</v>
      </c>
      <c r="B65" s="6">
        <f t="shared" si="0"/>
        <v>12</v>
      </c>
      <c r="C65" s="6">
        <f t="shared" si="1"/>
        <v>6</v>
      </c>
      <c r="D65" s="6">
        <f t="shared" si="2"/>
        <v>1975</v>
      </c>
      <c r="E65" s="58">
        <v>1.81</v>
      </c>
    </row>
    <row r="66" spans="1:5" x14ac:dyDescent="0.25">
      <c r="A66" s="12">
        <v>27558</v>
      </c>
      <c r="B66" s="6">
        <f t="shared" si="0"/>
        <v>13</v>
      </c>
      <c r="C66" s="6">
        <f t="shared" si="1"/>
        <v>6</v>
      </c>
      <c r="D66" s="6">
        <f t="shared" si="2"/>
        <v>1975</v>
      </c>
      <c r="E66" s="58">
        <v>2.21</v>
      </c>
    </row>
    <row r="67" spans="1:5" x14ac:dyDescent="0.25">
      <c r="A67" s="12">
        <v>27559</v>
      </c>
      <c r="B67" s="6">
        <f t="shared" si="0"/>
        <v>14</v>
      </c>
      <c r="C67" s="6">
        <f t="shared" si="1"/>
        <v>6</v>
      </c>
      <c r="D67" s="6">
        <f t="shared" si="2"/>
        <v>1975</v>
      </c>
      <c r="E67" s="58">
        <v>2.1800000000000002</v>
      </c>
    </row>
    <row r="68" spans="1:5" x14ac:dyDescent="0.25">
      <c r="A68" s="12">
        <v>27560</v>
      </c>
      <c r="B68" s="6">
        <f t="shared" si="0"/>
        <v>15</v>
      </c>
      <c r="C68" s="6">
        <f t="shared" si="1"/>
        <v>6</v>
      </c>
      <c r="D68" s="6">
        <f t="shared" si="2"/>
        <v>1975</v>
      </c>
      <c r="E68" s="58">
        <v>2.23</v>
      </c>
    </row>
    <row r="69" spans="1:5" x14ac:dyDescent="0.25">
      <c r="A69" s="12">
        <v>27561</v>
      </c>
      <c r="B69" s="6">
        <f t="shared" si="0"/>
        <v>16</v>
      </c>
      <c r="C69" s="6">
        <f t="shared" si="1"/>
        <v>6</v>
      </c>
      <c r="D69" s="6">
        <f t="shared" si="2"/>
        <v>1975</v>
      </c>
      <c r="E69" s="58">
        <v>2.3199999999999998</v>
      </c>
    </row>
    <row r="70" spans="1:5" x14ac:dyDescent="0.25">
      <c r="A70" s="12">
        <v>27562</v>
      </c>
      <c r="B70" s="6">
        <f t="shared" si="0"/>
        <v>17</v>
      </c>
      <c r="C70" s="6">
        <f t="shared" si="1"/>
        <v>6</v>
      </c>
      <c r="D70" s="6">
        <f t="shared" si="2"/>
        <v>1975</v>
      </c>
      <c r="E70" s="58">
        <v>2.4</v>
      </c>
    </row>
    <row r="71" spans="1:5" x14ac:dyDescent="0.25">
      <c r="A71" s="12">
        <v>27563</v>
      </c>
      <c r="B71" s="6">
        <f t="shared" si="0"/>
        <v>18</v>
      </c>
      <c r="C71" s="6">
        <f t="shared" si="1"/>
        <v>6</v>
      </c>
      <c r="D71" s="6">
        <f t="shared" si="2"/>
        <v>1975</v>
      </c>
      <c r="E71" s="58">
        <v>2.48</v>
      </c>
    </row>
    <row r="72" spans="1:5" x14ac:dyDescent="0.25">
      <c r="A72" s="12">
        <v>27564</v>
      </c>
      <c r="B72" s="6">
        <f t="shared" si="0"/>
        <v>19</v>
      </c>
      <c r="C72" s="6">
        <f t="shared" si="1"/>
        <v>6</v>
      </c>
      <c r="D72" s="6">
        <f t="shared" si="2"/>
        <v>1975</v>
      </c>
      <c r="E72" s="58">
        <v>2.58</v>
      </c>
    </row>
    <row r="73" spans="1:5" x14ac:dyDescent="0.25">
      <c r="A73" s="12">
        <v>27565</v>
      </c>
      <c r="B73" s="6">
        <f t="shared" si="0"/>
        <v>20</v>
      </c>
      <c r="C73" s="6">
        <f t="shared" si="1"/>
        <v>6</v>
      </c>
      <c r="D73" s="6">
        <f t="shared" si="2"/>
        <v>1975</v>
      </c>
      <c r="E73" s="58">
        <v>2.68</v>
      </c>
    </row>
    <row r="74" spans="1:5" x14ac:dyDescent="0.25">
      <c r="A74" s="12">
        <v>27566</v>
      </c>
      <c r="B74" s="6">
        <f t="shared" si="0"/>
        <v>21</v>
      </c>
      <c r="C74" s="6">
        <f t="shared" si="1"/>
        <v>6</v>
      </c>
      <c r="D74" s="6">
        <f t="shared" si="2"/>
        <v>1975</v>
      </c>
      <c r="E74" s="58">
        <v>2.76</v>
      </c>
    </row>
    <row r="75" spans="1:5" x14ac:dyDescent="0.25">
      <c r="A75" s="12">
        <v>27567</v>
      </c>
      <c r="B75" s="6">
        <f t="shared" si="0"/>
        <v>22</v>
      </c>
      <c r="C75" s="6">
        <f t="shared" si="1"/>
        <v>6</v>
      </c>
      <c r="D75" s="6">
        <f t="shared" si="2"/>
        <v>1975</v>
      </c>
      <c r="E75" s="58">
        <v>2.82</v>
      </c>
    </row>
    <row r="76" spans="1:5" x14ac:dyDescent="0.25">
      <c r="A76" s="12">
        <v>27568</v>
      </c>
      <c r="B76" s="6">
        <f t="shared" si="0"/>
        <v>23</v>
      </c>
      <c r="C76" s="6">
        <f t="shared" si="1"/>
        <v>6</v>
      </c>
      <c r="D76" s="6">
        <f t="shared" si="2"/>
        <v>1975</v>
      </c>
      <c r="E76" s="58">
        <v>2.89</v>
      </c>
    </row>
    <row r="77" spans="1:5" x14ac:dyDescent="0.25">
      <c r="A77" s="12">
        <v>27569</v>
      </c>
      <c r="B77" s="6">
        <f t="shared" si="0"/>
        <v>24</v>
      </c>
      <c r="C77" s="6">
        <f t="shared" si="1"/>
        <v>6</v>
      </c>
      <c r="D77" s="6">
        <f t="shared" si="2"/>
        <v>1975</v>
      </c>
      <c r="E77" s="58">
        <v>2.79</v>
      </c>
    </row>
    <row r="78" spans="1:5" x14ac:dyDescent="0.25">
      <c r="A78" s="12">
        <v>27570</v>
      </c>
      <c r="B78" s="6">
        <f t="shared" si="0"/>
        <v>25</v>
      </c>
      <c r="C78" s="6">
        <f t="shared" si="1"/>
        <v>6</v>
      </c>
      <c r="D78" s="6">
        <f t="shared" si="2"/>
        <v>1975</v>
      </c>
      <c r="E78" s="58">
        <v>2.67</v>
      </c>
    </row>
    <row r="79" spans="1:5" x14ac:dyDescent="0.25">
      <c r="A79" s="12">
        <v>27571</v>
      </c>
      <c r="B79" s="6">
        <f t="shared" si="0"/>
        <v>26</v>
      </c>
      <c r="C79" s="6">
        <f t="shared" si="1"/>
        <v>6</v>
      </c>
      <c r="D79" s="6">
        <f t="shared" si="2"/>
        <v>1975</v>
      </c>
      <c r="E79" s="58">
        <v>2.59</v>
      </c>
    </row>
    <row r="80" spans="1:5" x14ac:dyDescent="0.25">
      <c r="A80" s="12">
        <v>27572</v>
      </c>
      <c r="B80" s="6">
        <f t="shared" si="0"/>
        <v>27</v>
      </c>
      <c r="C80" s="6">
        <f t="shared" si="1"/>
        <v>6</v>
      </c>
      <c r="D80" s="6">
        <f t="shared" si="2"/>
        <v>1975</v>
      </c>
      <c r="E80" s="58">
        <v>2.54</v>
      </c>
    </row>
    <row r="81" spans="1:5" x14ac:dyDescent="0.25">
      <c r="A81" s="12">
        <v>27573</v>
      </c>
      <c r="B81" s="6">
        <f t="shared" si="0"/>
        <v>28</v>
      </c>
      <c r="C81" s="6">
        <f t="shared" si="1"/>
        <v>6</v>
      </c>
      <c r="D81" s="6">
        <f t="shared" si="2"/>
        <v>1975</v>
      </c>
      <c r="E81" s="58">
        <v>2.48</v>
      </c>
    </row>
    <row r="82" spans="1:5" x14ac:dyDescent="0.25">
      <c r="A82" s="12">
        <v>27574</v>
      </c>
      <c r="B82" s="6">
        <f t="shared" si="0"/>
        <v>29</v>
      </c>
      <c r="C82" s="6">
        <f t="shared" si="1"/>
        <v>6</v>
      </c>
      <c r="D82" s="6">
        <f t="shared" si="2"/>
        <v>1975</v>
      </c>
      <c r="E82" s="58">
        <v>2.4300000000000002</v>
      </c>
    </row>
    <row r="83" spans="1:5" x14ac:dyDescent="0.25">
      <c r="A83" s="12">
        <v>27575</v>
      </c>
      <c r="B83" s="6">
        <f t="shared" si="0"/>
        <v>30</v>
      </c>
      <c r="C83" s="6">
        <f t="shared" si="1"/>
        <v>6</v>
      </c>
      <c r="D83" s="6">
        <f t="shared" si="2"/>
        <v>1975</v>
      </c>
      <c r="E83" s="58">
        <v>2.39</v>
      </c>
    </row>
    <row r="84" spans="1:5" x14ac:dyDescent="0.25">
      <c r="A84" s="12">
        <v>27576</v>
      </c>
      <c r="B84" s="6">
        <f t="shared" si="0"/>
        <v>1</v>
      </c>
      <c r="C84" s="6">
        <f t="shared" si="1"/>
        <v>7</v>
      </c>
      <c r="D84" s="6">
        <f t="shared" si="2"/>
        <v>1975</v>
      </c>
      <c r="E84" s="58">
        <v>2.29</v>
      </c>
    </row>
    <row r="85" spans="1:5" x14ac:dyDescent="0.25">
      <c r="A85" s="12">
        <v>27577</v>
      </c>
      <c r="B85" s="6">
        <f t="shared" si="0"/>
        <v>2</v>
      </c>
      <c r="C85" s="6">
        <f t="shared" si="1"/>
        <v>7</v>
      </c>
      <c r="D85" s="6">
        <f t="shared" si="2"/>
        <v>1975</v>
      </c>
      <c r="E85" s="58">
        <v>2.25</v>
      </c>
    </row>
    <row r="86" spans="1:5" x14ac:dyDescent="0.25">
      <c r="A86" s="12">
        <v>27578</v>
      </c>
      <c r="B86" s="6">
        <f t="shared" si="0"/>
        <v>3</v>
      </c>
      <c r="C86" s="6">
        <f t="shared" si="1"/>
        <v>7</v>
      </c>
      <c r="D86" s="6">
        <f t="shared" si="2"/>
        <v>1975</v>
      </c>
      <c r="E86" s="58">
        <v>2.25</v>
      </c>
    </row>
    <row r="87" spans="1:5" x14ac:dyDescent="0.25">
      <c r="A87" s="12">
        <v>27579</v>
      </c>
      <c r="B87" s="6">
        <f t="shared" si="0"/>
        <v>4</v>
      </c>
      <c r="C87" s="6">
        <f t="shared" si="1"/>
        <v>7</v>
      </c>
      <c r="D87" s="6">
        <f t="shared" si="2"/>
        <v>1975</v>
      </c>
      <c r="E87" s="58">
        <v>2.19</v>
      </c>
    </row>
    <row r="88" spans="1:5" x14ac:dyDescent="0.25">
      <c r="A88" s="12">
        <v>27580</v>
      </c>
      <c r="B88" s="6">
        <f t="shared" si="0"/>
        <v>5</v>
      </c>
      <c r="C88" s="6">
        <f t="shared" si="1"/>
        <v>7</v>
      </c>
      <c r="D88" s="6">
        <f t="shared" si="2"/>
        <v>1975</v>
      </c>
      <c r="E88" s="58">
        <v>2.16</v>
      </c>
    </row>
    <row r="89" spans="1:5" x14ac:dyDescent="0.25">
      <c r="A89" s="12">
        <v>27581</v>
      </c>
      <c r="B89" s="6">
        <f t="shared" si="0"/>
        <v>6</v>
      </c>
      <c r="C89" s="6">
        <f t="shared" si="1"/>
        <v>7</v>
      </c>
      <c r="D89" s="6">
        <f t="shared" si="2"/>
        <v>1975</v>
      </c>
      <c r="E89" s="58">
        <v>2.25</v>
      </c>
    </row>
    <row r="90" spans="1:5" x14ac:dyDescent="0.25">
      <c r="A90" s="12">
        <v>27582</v>
      </c>
      <c r="B90" s="6">
        <f t="shared" si="0"/>
        <v>7</v>
      </c>
      <c r="C90" s="6">
        <f t="shared" si="1"/>
        <v>7</v>
      </c>
      <c r="D90" s="6">
        <f t="shared" si="2"/>
        <v>1975</v>
      </c>
      <c r="E90" s="58">
        <v>2.2799999999999998</v>
      </c>
    </row>
    <row r="91" spans="1:5" x14ac:dyDescent="0.25">
      <c r="A91" s="12">
        <v>27583</v>
      </c>
      <c r="B91" s="6">
        <f t="shared" si="0"/>
        <v>8</v>
      </c>
      <c r="C91" s="6">
        <f t="shared" si="1"/>
        <v>7</v>
      </c>
      <c r="D91" s="6">
        <f t="shared" si="2"/>
        <v>1975</v>
      </c>
      <c r="E91" s="58">
        <v>2.2999999999999998</v>
      </c>
    </row>
    <row r="92" spans="1:5" x14ac:dyDescent="0.25">
      <c r="A92" s="12">
        <v>27584</v>
      </c>
      <c r="B92" s="6">
        <f t="shared" si="0"/>
        <v>9</v>
      </c>
      <c r="C92" s="6">
        <f t="shared" si="1"/>
        <v>7</v>
      </c>
      <c r="D92" s="6">
        <f t="shared" si="2"/>
        <v>1975</v>
      </c>
      <c r="E92" s="58">
        <v>2.34</v>
      </c>
    </row>
    <row r="93" spans="1:5" x14ac:dyDescent="0.25">
      <c r="A93" s="12">
        <v>27585</v>
      </c>
      <c r="B93" s="6">
        <f t="shared" si="0"/>
        <v>10</v>
      </c>
      <c r="C93" s="6">
        <f t="shared" si="1"/>
        <v>7</v>
      </c>
      <c r="D93" s="6">
        <f t="shared" si="2"/>
        <v>1975</v>
      </c>
      <c r="E93" s="58">
        <v>2.3199999999999998</v>
      </c>
    </row>
    <row r="94" spans="1:5" x14ac:dyDescent="0.25">
      <c r="A94" s="12">
        <v>27586</v>
      </c>
      <c r="B94" s="6">
        <f t="shared" ref="B94:B157" si="3">+DAY(A94)</f>
        <v>11</v>
      </c>
      <c r="C94" s="6">
        <f t="shared" ref="C94:C157" si="4">+MONTH(A94)</f>
        <v>7</v>
      </c>
      <c r="D94" s="6">
        <f t="shared" ref="D94:D157" si="5">+YEAR(A94)</f>
        <v>1975</v>
      </c>
      <c r="E94" s="58">
        <v>2.2999999999999998</v>
      </c>
    </row>
    <row r="95" spans="1:5" x14ac:dyDescent="0.25">
      <c r="A95" s="12">
        <v>27587</v>
      </c>
      <c r="B95" s="6">
        <f t="shared" si="3"/>
        <v>12</v>
      </c>
      <c r="C95" s="6">
        <f t="shared" si="4"/>
        <v>7</v>
      </c>
      <c r="D95" s="6">
        <f t="shared" si="5"/>
        <v>1975</v>
      </c>
      <c r="E95" s="58">
        <v>2</v>
      </c>
    </row>
    <row r="96" spans="1:5" x14ac:dyDescent="0.25">
      <c r="A96" s="12">
        <v>27588</v>
      </c>
      <c r="B96" s="6">
        <f t="shared" si="3"/>
        <v>13</v>
      </c>
      <c r="C96" s="6">
        <f t="shared" si="4"/>
        <v>7</v>
      </c>
      <c r="D96" s="6">
        <f t="shared" si="5"/>
        <v>1975</v>
      </c>
      <c r="E96" s="58">
        <v>1.97</v>
      </c>
    </row>
    <row r="97" spans="1:5" x14ac:dyDescent="0.25">
      <c r="A97" s="12">
        <v>27589</v>
      </c>
      <c r="B97" s="6">
        <f t="shared" si="3"/>
        <v>14</v>
      </c>
      <c r="C97" s="6">
        <f t="shared" si="4"/>
        <v>7</v>
      </c>
      <c r="D97" s="6">
        <f t="shared" si="5"/>
        <v>1975</v>
      </c>
      <c r="E97" s="58">
        <v>1.92</v>
      </c>
    </row>
    <row r="98" spans="1:5" x14ac:dyDescent="0.25">
      <c r="A98" s="12">
        <v>27590</v>
      </c>
      <c r="B98" s="6">
        <f t="shared" si="3"/>
        <v>15</v>
      </c>
      <c r="C98" s="6">
        <f t="shared" si="4"/>
        <v>7</v>
      </c>
      <c r="D98" s="6">
        <f t="shared" si="5"/>
        <v>1975</v>
      </c>
      <c r="E98" s="58">
        <v>1.87</v>
      </c>
    </row>
    <row r="99" spans="1:5" x14ac:dyDescent="0.25">
      <c r="A99" s="12">
        <v>27591</v>
      </c>
      <c r="B99" s="6">
        <f t="shared" si="3"/>
        <v>16</v>
      </c>
      <c r="C99" s="6">
        <f t="shared" si="4"/>
        <v>7</v>
      </c>
      <c r="D99" s="6">
        <f t="shared" si="5"/>
        <v>1975</v>
      </c>
      <c r="E99" s="58">
        <v>1.91</v>
      </c>
    </row>
    <row r="100" spans="1:5" x14ac:dyDescent="0.25">
      <c r="A100" s="12">
        <v>27592</v>
      </c>
      <c r="B100" s="6">
        <f t="shared" si="3"/>
        <v>17</v>
      </c>
      <c r="C100" s="6">
        <f t="shared" si="4"/>
        <v>7</v>
      </c>
      <c r="D100" s="6">
        <f t="shared" si="5"/>
        <v>1975</v>
      </c>
      <c r="E100" s="58">
        <v>1.97</v>
      </c>
    </row>
    <row r="101" spans="1:5" x14ac:dyDescent="0.25">
      <c r="A101" s="12">
        <v>27593</v>
      </c>
      <c r="B101" s="6">
        <f t="shared" si="3"/>
        <v>18</v>
      </c>
      <c r="C101" s="6">
        <f t="shared" si="4"/>
        <v>7</v>
      </c>
      <c r="D101" s="6">
        <f t="shared" si="5"/>
        <v>1975</v>
      </c>
      <c r="E101" s="58">
        <v>2.0699999999999998</v>
      </c>
    </row>
    <row r="102" spans="1:5" x14ac:dyDescent="0.25">
      <c r="A102" s="12">
        <v>27594</v>
      </c>
      <c r="B102" s="6">
        <f t="shared" si="3"/>
        <v>19</v>
      </c>
      <c r="C102" s="6">
        <f t="shared" si="4"/>
        <v>7</v>
      </c>
      <c r="D102" s="6">
        <f t="shared" si="5"/>
        <v>1975</v>
      </c>
      <c r="E102" s="58">
        <v>2.35</v>
      </c>
    </row>
    <row r="103" spans="1:5" x14ac:dyDescent="0.25">
      <c r="A103" s="12">
        <v>27595</v>
      </c>
      <c r="B103" s="6">
        <f t="shared" si="3"/>
        <v>20</v>
      </c>
      <c r="C103" s="6">
        <f t="shared" si="4"/>
        <v>7</v>
      </c>
      <c r="D103" s="6">
        <f t="shared" si="5"/>
        <v>1975</v>
      </c>
      <c r="E103" s="58">
        <v>2.7</v>
      </c>
    </row>
    <row r="104" spans="1:5" x14ac:dyDescent="0.25">
      <c r="A104" s="12">
        <v>27596</v>
      </c>
      <c r="B104" s="6">
        <f t="shared" si="3"/>
        <v>21</v>
      </c>
      <c r="C104" s="6">
        <f t="shared" si="4"/>
        <v>7</v>
      </c>
      <c r="D104" s="6">
        <f t="shared" si="5"/>
        <v>1975</v>
      </c>
      <c r="E104" s="58">
        <v>3.25</v>
      </c>
    </row>
    <row r="105" spans="1:5" x14ac:dyDescent="0.25">
      <c r="A105" s="12">
        <v>27597</v>
      </c>
      <c r="B105" s="6">
        <f t="shared" si="3"/>
        <v>22</v>
      </c>
      <c r="C105" s="6">
        <f t="shared" si="4"/>
        <v>7</v>
      </c>
      <c r="D105" s="6">
        <f t="shared" si="5"/>
        <v>1975</v>
      </c>
      <c r="E105" s="58">
        <v>5.9</v>
      </c>
    </row>
    <row r="106" spans="1:5" x14ac:dyDescent="0.25">
      <c r="A106" s="12">
        <v>27598</v>
      </c>
      <c r="B106" s="6">
        <f t="shared" si="3"/>
        <v>23</v>
      </c>
      <c r="C106" s="6">
        <f t="shared" si="4"/>
        <v>7</v>
      </c>
      <c r="D106" s="6">
        <f t="shared" si="5"/>
        <v>1975</v>
      </c>
      <c r="E106" s="58">
        <v>5.89</v>
      </c>
    </row>
    <row r="107" spans="1:5" x14ac:dyDescent="0.25">
      <c r="A107" s="12">
        <v>27599</v>
      </c>
      <c r="B107" s="6">
        <f t="shared" si="3"/>
        <v>24</v>
      </c>
      <c r="C107" s="6">
        <f t="shared" si="4"/>
        <v>7</v>
      </c>
      <c r="D107" s="6">
        <f t="shared" si="5"/>
        <v>1975</v>
      </c>
      <c r="E107" s="58">
        <v>4.82</v>
      </c>
    </row>
    <row r="108" spans="1:5" x14ac:dyDescent="0.25">
      <c r="A108" s="12">
        <v>27600</v>
      </c>
      <c r="B108" s="6">
        <f t="shared" si="3"/>
        <v>25</v>
      </c>
      <c r="C108" s="6">
        <f t="shared" si="4"/>
        <v>7</v>
      </c>
      <c r="D108" s="6">
        <f t="shared" si="5"/>
        <v>1975</v>
      </c>
      <c r="E108" s="58">
        <v>4.78</v>
      </c>
    </row>
    <row r="109" spans="1:5" x14ac:dyDescent="0.25">
      <c r="A109" s="12">
        <v>27601</v>
      </c>
      <c r="B109" s="6">
        <f t="shared" si="3"/>
        <v>26</v>
      </c>
      <c r="C109" s="6">
        <f t="shared" si="4"/>
        <v>7</v>
      </c>
      <c r="D109" s="6">
        <f t="shared" si="5"/>
        <v>1975</v>
      </c>
      <c r="E109" s="58">
        <v>4.71</v>
      </c>
    </row>
    <row r="110" spans="1:5" x14ac:dyDescent="0.25">
      <c r="A110" s="12">
        <v>27602</v>
      </c>
      <c r="B110" s="6">
        <f t="shared" si="3"/>
        <v>27</v>
      </c>
      <c r="C110" s="6">
        <f t="shared" si="4"/>
        <v>7</v>
      </c>
      <c r="D110" s="6">
        <f t="shared" si="5"/>
        <v>1975</v>
      </c>
      <c r="E110" s="58">
        <v>4.5999999999999996</v>
      </c>
    </row>
    <row r="111" spans="1:5" x14ac:dyDescent="0.25">
      <c r="A111" s="12">
        <v>27603</v>
      </c>
      <c r="B111" s="6">
        <f t="shared" si="3"/>
        <v>28</v>
      </c>
      <c r="C111" s="6">
        <f t="shared" si="4"/>
        <v>7</v>
      </c>
      <c r="D111" s="6">
        <f t="shared" si="5"/>
        <v>1975</v>
      </c>
      <c r="E111" s="58">
        <v>4.4400000000000004</v>
      </c>
    </row>
    <row r="112" spans="1:5" x14ac:dyDescent="0.25">
      <c r="A112" s="12">
        <v>27604</v>
      </c>
      <c r="B112" s="6">
        <f t="shared" si="3"/>
        <v>29</v>
      </c>
      <c r="C112" s="6">
        <f t="shared" si="4"/>
        <v>7</v>
      </c>
      <c r="D112" s="6">
        <f t="shared" si="5"/>
        <v>1975</v>
      </c>
      <c r="E112" s="58">
        <v>3.99</v>
      </c>
    </row>
    <row r="113" spans="1:5" x14ac:dyDescent="0.25">
      <c r="A113" s="12">
        <v>27605</v>
      </c>
      <c r="B113" s="6">
        <f t="shared" si="3"/>
        <v>30</v>
      </c>
      <c r="C113" s="6">
        <f t="shared" si="4"/>
        <v>7</v>
      </c>
      <c r="D113" s="6">
        <f t="shared" si="5"/>
        <v>1975</v>
      </c>
      <c r="E113" s="58">
        <v>3.6</v>
      </c>
    </row>
    <row r="114" spans="1:5" x14ac:dyDescent="0.25">
      <c r="A114" s="12">
        <v>27606</v>
      </c>
      <c r="B114" s="6">
        <f t="shared" si="3"/>
        <v>31</v>
      </c>
      <c r="C114" s="6">
        <f t="shared" si="4"/>
        <v>7</v>
      </c>
      <c r="D114" s="6">
        <f t="shared" si="5"/>
        <v>1975</v>
      </c>
      <c r="E114" s="58">
        <v>3.35</v>
      </c>
    </row>
    <row r="115" spans="1:5" x14ac:dyDescent="0.25">
      <c r="A115" s="12">
        <v>27607</v>
      </c>
      <c r="B115" s="6">
        <f t="shared" si="3"/>
        <v>1</v>
      </c>
      <c r="C115" s="6">
        <f t="shared" si="4"/>
        <v>8</v>
      </c>
      <c r="D115" s="6">
        <f t="shared" si="5"/>
        <v>1975</v>
      </c>
      <c r="E115" s="58">
        <v>4.16</v>
      </c>
    </row>
    <row r="116" spans="1:5" x14ac:dyDescent="0.25">
      <c r="A116" s="12">
        <v>27608</v>
      </c>
      <c r="B116" s="6">
        <f t="shared" si="3"/>
        <v>2</v>
      </c>
      <c r="C116" s="6">
        <f t="shared" si="4"/>
        <v>8</v>
      </c>
      <c r="D116" s="6">
        <f t="shared" si="5"/>
        <v>1975</v>
      </c>
      <c r="E116" s="58">
        <v>4.6399999999999997</v>
      </c>
    </row>
    <row r="117" spans="1:5" x14ac:dyDescent="0.25">
      <c r="A117" s="12">
        <v>27609</v>
      </c>
      <c r="B117" s="6">
        <f t="shared" si="3"/>
        <v>3</v>
      </c>
      <c r="C117" s="6">
        <f t="shared" si="4"/>
        <v>8</v>
      </c>
      <c r="D117" s="6">
        <f t="shared" si="5"/>
        <v>1975</v>
      </c>
      <c r="E117" s="58">
        <v>4.7</v>
      </c>
    </row>
    <row r="118" spans="1:5" x14ac:dyDescent="0.25">
      <c r="A118" s="12">
        <v>27610</v>
      </c>
      <c r="B118" s="6">
        <f t="shared" si="3"/>
        <v>4</v>
      </c>
      <c r="C118" s="6">
        <f t="shared" si="4"/>
        <v>8</v>
      </c>
      <c r="D118" s="6">
        <f t="shared" si="5"/>
        <v>1975</v>
      </c>
      <c r="E118" s="58">
        <v>4.4800000000000004</v>
      </c>
    </row>
    <row r="119" spans="1:5" x14ac:dyDescent="0.25">
      <c r="A119" s="12">
        <v>27611</v>
      </c>
      <c r="B119" s="6">
        <f t="shared" si="3"/>
        <v>5</v>
      </c>
      <c r="C119" s="6">
        <f t="shared" si="4"/>
        <v>8</v>
      </c>
      <c r="D119" s="6">
        <f t="shared" si="5"/>
        <v>1975</v>
      </c>
      <c r="E119" s="58">
        <v>4.42</v>
      </c>
    </row>
    <row r="120" spans="1:5" x14ac:dyDescent="0.25">
      <c r="A120" s="12">
        <v>27612</v>
      </c>
      <c r="B120" s="6">
        <f t="shared" si="3"/>
        <v>6</v>
      </c>
      <c r="C120" s="6">
        <f t="shared" si="4"/>
        <v>8</v>
      </c>
      <c r="D120" s="6">
        <f t="shared" si="5"/>
        <v>1975</v>
      </c>
      <c r="E120" s="58">
        <v>4.38</v>
      </c>
    </row>
    <row r="121" spans="1:5" x14ac:dyDescent="0.25">
      <c r="A121" s="12">
        <v>27613</v>
      </c>
      <c r="B121" s="6">
        <f t="shared" si="3"/>
        <v>7</v>
      </c>
      <c r="C121" s="6">
        <f t="shared" si="4"/>
        <v>8</v>
      </c>
      <c r="D121" s="6">
        <f t="shared" si="5"/>
        <v>1975</v>
      </c>
      <c r="E121" s="58">
        <v>4.3499999999999996</v>
      </c>
    </row>
    <row r="122" spans="1:5" x14ac:dyDescent="0.25">
      <c r="A122" s="12">
        <v>27614</v>
      </c>
      <c r="B122" s="6">
        <f t="shared" si="3"/>
        <v>8</v>
      </c>
      <c r="C122" s="6">
        <f t="shared" si="4"/>
        <v>8</v>
      </c>
      <c r="D122" s="6">
        <f t="shared" si="5"/>
        <v>1975</v>
      </c>
      <c r="E122" s="58">
        <v>4.32</v>
      </c>
    </row>
    <row r="123" spans="1:5" x14ac:dyDescent="0.25">
      <c r="A123" s="12">
        <v>27615</v>
      </c>
      <c r="B123" s="6">
        <f t="shared" si="3"/>
        <v>9</v>
      </c>
      <c r="C123" s="6">
        <f t="shared" si="4"/>
        <v>8</v>
      </c>
      <c r="D123" s="6">
        <f t="shared" si="5"/>
        <v>1975</v>
      </c>
      <c r="E123" s="58">
        <v>4.3099999999999996</v>
      </c>
    </row>
    <row r="124" spans="1:5" x14ac:dyDescent="0.25">
      <c r="A124" s="12">
        <v>27616</v>
      </c>
      <c r="B124" s="6">
        <f t="shared" si="3"/>
        <v>10</v>
      </c>
      <c r="C124" s="6">
        <f t="shared" si="4"/>
        <v>8</v>
      </c>
      <c r="D124" s="6">
        <f t="shared" si="5"/>
        <v>1975</v>
      </c>
      <c r="E124" s="58">
        <v>4.3</v>
      </c>
    </row>
    <row r="125" spans="1:5" x14ac:dyDescent="0.25">
      <c r="A125" s="12">
        <v>27617</v>
      </c>
      <c r="B125" s="6">
        <f t="shared" si="3"/>
        <v>11</v>
      </c>
      <c r="C125" s="6">
        <f t="shared" si="4"/>
        <v>8</v>
      </c>
      <c r="D125" s="6">
        <f t="shared" si="5"/>
        <v>1975</v>
      </c>
      <c r="E125" s="58">
        <v>4.29</v>
      </c>
    </row>
    <row r="126" spans="1:5" x14ac:dyDescent="0.25">
      <c r="A126" s="12">
        <v>27618</v>
      </c>
      <c r="B126" s="6">
        <f t="shared" si="3"/>
        <v>12</v>
      </c>
      <c r="C126" s="6">
        <f t="shared" si="4"/>
        <v>8</v>
      </c>
      <c r="D126" s="6">
        <f t="shared" si="5"/>
        <v>1975</v>
      </c>
      <c r="E126" s="58">
        <v>4.28</v>
      </c>
    </row>
    <row r="127" spans="1:5" x14ac:dyDescent="0.25">
      <c r="A127" s="12">
        <v>27619</v>
      </c>
      <c r="B127" s="6">
        <f t="shared" si="3"/>
        <v>13</v>
      </c>
      <c r="C127" s="6">
        <f t="shared" si="4"/>
        <v>8</v>
      </c>
      <c r="D127" s="6">
        <f t="shared" si="5"/>
        <v>1975</v>
      </c>
      <c r="E127" s="58">
        <v>5.17</v>
      </c>
    </row>
    <row r="128" spans="1:5" x14ac:dyDescent="0.25">
      <c r="A128" s="12">
        <v>27620</v>
      </c>
      <c r="B128" s="6">
        <f t="shared" si="3"/>
        <v>14</v>
      </c>
      <c r="C128" s="6">
        <f t="shared" si="4"/>
        <v>8</v>
      </c>
      <c r="D128" s="6">
        <f t="shared" si="5"/>
        <v>1975</v>
      </c>
      <c r="E128" s="58">
        <v>5.23</v>
      </c>
    </row>
    <row r="129" spans="1:5" x14ac:dyDescent="0.25">
      <c r="A129" s="12">
        <v>27621</v>
      </c>
      <c r="B129" s="6">
        <f t="shared" si="3"/>
        <v>15</v>
      </c>
      <c r="C129" s="6">
        <f t="shared" si="4"/>
        <v>8</v>
      </c>
      <c r="D129" s="6">
        <f t="shared" si="5"/>
        <v>1975</v>
      </c>
      <c r="E129" s="58">
        <v>5.5</v>
      </c>
    </row>
    <row r="130" spans="1:5" x14ac:dyDescent="0.25">
      <c r="A130" s="12">
        <v>27622</v>
      </c>
      <c r="B130" s="6">
        <f t="shared" si="3"/>
        <v>16</v>
      </c>
      <c r="C130" s="6">
        <f t="shared" si="4"/>
        <v>8</v>
      </c>
      <c r="D130" s="6">
        <f t="shared" si="5"/>
        <v>1975</v>
      </c>
      <c r="E130" s="58">
        <v>5.54</v>
      </c>
    </row>
    <row r="131" spans="1:5" x14ac:dyDescent="0.25">
      <c r="A131" s="12">
        <v>27623</v>
      </c>
      <c r="B131" s="6">
        <f t="shared" si="3"/>
        <v>17</v>
      </c>
      <c r="C131" s="6">
        <f t="shared" si="4"/>
        <v>8</v>
      </c>
      <c r="D131" s="6">
        <f t="shared" si="5"/>
        <v>1975</v>
      </c>
      <c r="E131" s="58">
        <v>5.56</v>
      </c>
    </row>
    <row r="132" spans="1:5" x14ac:dyDescent="0.25">
      <c r="A132" s="12">
        <v>27624</v>
      </c>
      <c r="B132" s="6">
        <f t="shared" si="3"/>
        <v>18</v>
      </c>
      <c r="C132" s="6">
        <f t="shared" si="4"/>
        <v>8</v>
      </c>
      <c r="D132" s="6">
        <f t="shared" si="5"/>
        <v>1975</v>
      </c>
      <c r="E132" s="58">
        <v>5.56</v>
      </c>
    </row>
    <row r="133" spans="1:5" x14ac:dyDescent="0.25">
      <c r="A133" s="12">
        <v>27625</v>
      </c>
      <c r="B133" s="6">
        <f t="shared" si="3"/>
        <v>19</v>
      </c>
      <c r="C133" s="6">
        <f t="shared" si="4"/>
        <v>8</v>
      </c>
      <c r="D133" s="6">
        <f t="shared" si="5"/>
        <v>1975</v>
      </c>
      <c r="E133" s="58">
        <v>5.53</v>
      </c>
    </row>
    <row r="134" spans="1:5" x14ac:dyDescent="0.25">
      <c r="A134" s="12">
        <v>27626</v>
      </c>
      <c r="B134" s="6">
        <f t="shared" si="3"/>
        <v>20</v>
      </c>
      <c r="C134" s="6">
        <f t="shared" si="4"/>
        <v>8</v>
      </c>
      <c r="D134" s="6">
        <f t="shared" si="5"/>
        <v>1975</v>
      </c>
      <c r="E134" s="58">
        <v>5.52</v>
      </c>
    </row>
    <row r="135" spans="1:5" x14ac:dyDescent="0.25">
      <c r="A135" s="12">
        <v>27627</v>
      </c>
      <c r="B135" s="6">
        <f t="shared" si="3"/>
        <v>21</v>
      </c>
      <c r="C135" s="6">
        <f t="shared" si="4"/>
        <v>8</v>
      </c>
      <c r="D135" s="6">
        <f t="shared" si="5"/>
        <v>1975</v>
      </c>
      <c r="E135" s="58">
        <v>5</v>
      </c>
    </row>
    <row r="136" spans="1:5" x14ac:dyDescent="0.25">
      <c r="A136" s="12">
        <v>27628</v>
      </c>
      <c r="B136" s="6">
        <f t="shared" si="3"/>
        <v>22</v>
      </c>
      <c r="C136" s="6">
        <f t="shared" si="4"/>
        <v>8</v>
      </c>
      <c r="D136" s="6">
        <f t="shared" si="5"/>
        <v>1975</v>
      </c>
      <c r="E136" s="58">
        <v>4.9400000000000004</v>
      </c>
    </row>
    <row r="137" spans="1:5" x14ac:dyDescent="0.25">
      <c r="A137" s="12">
        <v>27629</v>
      </c>
      <c r="B137" s="6">
        <f t="shared" si="3"/>
        <v>23</v>
      </c>
      <c r="C137" s="6">
        <f t="shared" si="4"/>
        <v>8</v>
      </c>
      <c r="D137" s="6">
        <f t="shared" si="5"/>
        <v>1975</v>
      </c>
      <c r="E137" s="58">
        <v>4.91</v>
      </c>
    </row>
    <row r="138" spans="1:5" x14ac:dyDescent="0.25">
      <c r="A138" s="12">
        <v>27630</v>
      </c>
      <c r="B138" s="6">
        <f t="shared" si="3"/>
        <v>24</v>
      </c>
      <c r="C138" s="6">
        <f t="shared" si="4"/>
        <v>8</v>
      </c>
      <c r="D138" s="6">
        <f t="shared" si="5"/>
        <v>1975</v>
      </c>
      <c r="E138" s="58">
        <v>4.87</v>
      </c>
    </row>
    <row r="139" spans="1:5" x14ac:dyDescent="0.25">
      <c r="A139" s="12">
        <v>27631</v>
      </c>
      <c r="B139" s="6">
        <f t="shared" si="3"/>
        <v>25</v>
      </c>
      <c r="C139" s="6">
        <f t="shared" si="4"/>
        <v>8</v>
      </c>
      <c r="D139" s="6">
        <f t="shared" si="5"/>
        <v>1975</v>
      </c>
      <c r="E139" s="58">
        <v>4.7</v>
      </c>
    </row>
    <row r="140" spans="1:5" x14ac:dyDescent="0.25">
      <c r="A140" s="12">
        <v>27632</v>
      </c>
      <c r="B140" s="6">
        <f t="shared" si="3"/>
        <v>26</v>
      </c>
      <c r="C140" s="6">
        <f t="shared" si="4"/>
        <v>8</v>
      </c>
      <c r="D140" s="6">
        <f t="shared" si="5"/>
        <v>1975</v>
      </c>
      <c r="E140" s="58">
        <v>4.68</v>
      </c>
    </row>
    <row r="141" spans="1:5" x14ac:dyDescent="0.25">
      <c r="A141" s="12">
        <v>27633</v>
      </c>
      <c r="B141" s="6">
        <f t="shared" si="3"/>
        <v>27</v>
      </c>
      <c r="C141" s="6">
        <f t="shared" si="4"/>
        <v>8</v>
      </c>
      <c r="D141" s="6">
        <f t="shared" si="5"/>
        <v>1975</v>
      </c>
      <c r="E141" s="58">
        <v>4.63</v>
      </c>
    </row>
    <row r="142" spans="1:5" x14ac:dyDescent="0.25">
      <c r="A142" s="12">
        <v>27634</v>
      </c>
      <c r="B142" s="6">
        <f t="shared" si="3"/>
        <v>28</v>
      </c>
      <c r="C142" s="6">
        <f t="shared" si="4"/>
        <v>8</v>
      </c>
      <c r="D142" s="6">
        <f t="shared" si="5"/>
        <v>1975</v>
      </c>
      <c r="E142" s="58">
        <v>4.5999999999999996</v>
      </c>
    </row>
    <row r="143" spans="1:5" x14ac:dyDescent="0.25">
      <c r="A143" s="12">
        <v>27635</v>
      </c>
      <c r="B143" s="6">
        <f t="shared" si="3"/>
        <v>29</v>
      </c>
      <c r="C143" s="6">
        <f t="shared" si="4"/>
        <v>8</v>
      </c>
      <c r="D143" s="6">
        <f t="shared" si="5"/>
        <v>1975</v>
      </c>
      <c r="E143" s="58">
        <v>4.55</v>
      </c>
    </row>
    <row r="144" spans="1:5" x14ac:dyDescent="0.25">
      <c r="A144" s="12">
        <v>27636</v>
      </c>
      <c r="B144" s="6">
        <f t="shared" si="3"/>
        <v>30</v>
      </c>
      <c r="C144" s="6">
        <f t="shared" si="4"/>
        <v>8</v>
      </c>
      <c r="D144" s="6">
        <f t="shared" si="5"/>
        <v>1975</v>
      </c>
      <c r="E144" s="58">
        <v>4.5199999999999996</v>
      </c>
    </row>
    <row r="145" spans="1:5" x14ac:dyDescent="0.25">
      <c r="A145" s="12">
        <v>27637</v>
      </c>
      <c r="B145" s="6">
        <f t="shared" si="3"/>
        <v>31</v>
      </c>
      <c r="C145" s="6">
        <f t="shared" si="4"/>
        <v>8</v>
      </c>
      <c r="D145" s="6">
        <f t="shared" si="5"/>
        <v>1975</v>
      </c>
      <c r="E145" s="58">
        <v>4.5</v>
      </c>
    </row>
    <row r="146" spans="1:5" x14ac:dyDescent="0.25">
      <c r="A146" s="12">
        <v>27638</v>
      </c>
      <c r="B146" s="6">
        <f t="shared" si="3"/>
        <v>1</v>
      </c>
      <c r="C146" s="6">
        <f t="shared" si="4"/>
        <v>9</v>
      </c>
      <c r="D146" s="6">
        <f t="shared" si="5"/>
        <v>1975</v>
      </c>
      <c r="E146" s="58">
        <v>5.42</v>
      </c>
    </row>
    <row r="147" spans="1:5" x14ac:dyDescent="0.25">
      <c r="A147" s="12">
        <v>27639</v>
      </c>
      <c r="B147" s="6">
        <f t="shared" si="3"/>
        <v>2</v>
      </c>
      <c r="C147" s="6">
        <f t="shared" si="4"/>
        <v>9</v>
      </c>
      <c r="D147" s="6">
        <f t="shared" si="5"/>
        <v>1975</v>
      </c>
      <c r="E147" s="58">
        <v>5.41</v>
      </c>
    </row>
    <row r="148" spans="1:5" x14ac:dyDescent="0.25">
      <c r="A148" s="12">
        <v>27640</v>
      </c>
      <c r="B148" s="6">
        <f t="shared" si="3"/>
        <v>3</v>
      </c>
      <c r="C148" s="6">
        <f t="shared" si="4"/>
        <v>9</v>
      </c>
      <c r="D148" s="6">
        <f t="shared" si="5"/>
        <v>1975</v>
      </c>
      <c r="E148" s="58">
        <v>5.35</v>
      </c>
    </row>
    <row r="149" spans="1:5" x14ac:dyDescent="0.25">
      <c r="A149" s="12">
        <v>27641</v>
      </c>
      <c r="B149" s="6">
        <f t="shared" si="3"/>
        <v>4</v>
      </c>
      <c r="C149" s="6">
        <f t="shared" si="4"/>
        <v>9</v>
      </c>
      <c r="D149" s="6">
        <f t="shared" si="5"/>
        <v>1975</v>
      </c>
      <c r="E149" s="58">
        <v>5.16</v>
      </c>
    </row>
    <row r="150" spans="1:5" x14ac:dyDescent="0.25">
      <c r="A150" s="12">
        <v>27642</v>
      </c>
      <c r="B150" s="6">
        <f t="shared" si="3"/>
        <v>5</v>
      </c>
      <c r="C150" s="6">
        <f t="shared" si="4"/>
        <v>9</v>
      </c>
      <c r="D150" s="6">
        <f t="shared" si="5"/>
        <v>1975</v>
      </c>
      <c r="E150" s="58">
        <v>5.78</v>
      </c>
    </row>
    <row r="151" spans="1:5" x14ac:dyDescent="0.25">
      <c r="A151" s="12">
        <v>27643</v>
      </c>
      <c r="B151" s="6">
        <f t="shared" si="3"/>
        <v>6</v>
      </c>
      <c r="C151" s="6">
        <f t="shared" si="4"/>
        <v>9</v>
      </c>
      <c r="D151" s="6">
        <f t="shared" si="5"/>
        <v>1975</v>
      </c>
      <c r="E151" s="58">
        <v>5.67</v>
      </c>
    </row>
    <row r="152" spans="1:5" x14ac:dyDescent="0.25">
      <c r="A152" s="12">
        <v>27644</v>
      </c>
      <c r="B152" s="6">
        <f t="shared" si="3"/>
        <v>7</v>
      </c>
      <c r="C152" s="6">
        <f t="shared" si="4"/>
        <v>9</v>
      </c>
      <c r="D152" s="6">
        <f t="shared" si="5"/>
        <v>1975</v>
      </c>
      <c r="E152" s="58">
        <v>5.43</v>
      </c>
    </row>
    <row r="153" spans="1:5" x14ac:dyDescent="0.25">
      <c r="A153" s="12">
        <v>27645</v>
      </c>
      <c r="B153" s="6">
        <f t="shared" si="3"/>
        <v>8</v>
      </c>
      <c r="C153" s="6">
        <f t="shared" si="4"/>
        <v>9</v>
      </c>
      <c r="D153" s="6">
        <f t="shared" si="5"/>
        <v>1975</v>
      </c>
      <c r="E153" s="58">
        <v>5.16</v>
      </c>
    </row>
    <row r="154" spans="1:5" x14ac:dyDescent="0.25">
      <c r="A154" s="12">
        <v>27646</v>
      </c>
      <c r="B154" s="6">
        <f t="shared" si="3"/>
        <v>9</v>
      </c>
      <c r="C154" s="6">
        <f t="shared" si="4"/>
        <v>9</v>
      </c>
      <c r="D154" s="6">
        <f t="shared" si="5"/>
        <v>1975</v>
      </c>
      <c r="E154" s="58">
        <v>4.9800000000000004</v>
      </c>
    </row>
    <row r="155" spans="1:5" x14ac:dyDescent="0.25">
      <c r="A155" s="12">
        <v>27647</v>
      </c>
      <c r="B155" s="6">
        <f t="shared" si="3"/>
        <v>10</v>
      </c>
      <c r="C155" s="6">
        <f t="shared" si="4"/>
        <v>9</v>
      </c>
      <c r="D155" s="6">
        <f t="shared" si="5"/>
        <v>1975</v>
      </c>
      <c r="E155" s="58">
        <v>5.35</v>
      </c>
    </row>
    <row r="156" spans="1:5" x14ac:dyDescent="0.25">
      <c r="A156" s="12">
        <v>27648</v>
      </c>
      <c r="B156" s="6">
        <f t="shared" si="3"/>
        <v>11</v>
      </c>
      <c r="C156" s="6">
        <f t="shared" si="4"/>
        <v>9</v>
      </c>
      <c r="D156" s="6">
        <f t="shared" si="5"/>
        <v>1975</v>
      </c>
      <c r="E156" s="58">
        <v>5.47</v>
      </c>
    </row>
    <row r="157" spans="1:5" x14ac:dyDescent="0.25">
      <c r="A157" s="12">
        <v>27649</v>
      </c>
      <c r="B157" s="6">
        <f t="shared" si="3"/>
        <v>12</v>
      </c>
      <c r="C157" s="6">
        <f t="shared" si="4"/>
        <v>9</v>
      </c>
      <c r="D157" s="6">
        <f t="shared" si="5"/>
        <v>1975</v>
      </c>
      <c r="E157" s="58">
        <v>5.5</v>
      </c>
    </row>
    <row r="158" spans="1:5" x14ac:dyDescent="0.25">
      <c r="A158" s="12">
        <v>27650</v>
      </c>
      <c r="B158" s="6">
        <f t="shared" ref="B158:B176" si="6">+DAY(A158)</f>
        <v>13</v>
      </c>
      <c r="C158" s="6">
        <f t="shared" ref="C158:C176" si="7">+MONTH(A158)</f>
        <v>9</v>
      </c>
      <c r="D158" s="6">
        <f t="shared" ref="D158:D176" si="8">+YEAR(A158)</f>
        <v>1975</v>
      </c>
      <c r="E158" s="58">
        <v>5.66</v>
      </c>
    </row>
    <row r="159" spans="1:5" x14ac:dyDescent="0.25">
      <c r="A159" s="12">
        <v>27651</v>
      </c>
      <c r="B159" s="6">
        <f t="shared" si="6"/>
        <v>14</v>
      </c>
      <c r="C159" s="6">
        <f t="shared" si="7"/>
        <v>9</v>
      </c>
      <c r="D159" s="6">
        <f t="shared" si="8"/>
        <v>1975</v>
      </c>
      <c r="E159" s="58">
        <v>6.86</v>
      </c>
    </row>
    <row r="160" spans="1:5" x14ac:dyDescent="0.25">
      <c r="A160" s="12">
        <v>27652</v>
      </c>
      <c r="B160" s="6">
        <f t="shared" si="6"/>
        <v>15</v>
      </c>
      <c r="C160" s="6">
        <f t="shared" si="7"/>
        <v>9</v>
      </c>
      <c r="D160" s="6">
        <f t="shared" si="8"/>
        <v>1975</v>
      </c>
      <c r="E160" s="58">
        <v>7.14</v>
      </c>
    </row>
    <row r="161" spans="1:5" x14ac:dyDescent="0.25">
      <c r="A161" s="12">
        <v>27653</v>
      </c>
      <c r="B161" s="6">
        <f t="shared" si="6"/>
        <v>16</v>
      </c>
      <c r="C161" s="6">
        <f t="shared" si="7"/>
        <v>9</v>
      </c>
      <c r="D161" s="6">
        <f t="shared" si="8"/>
        <v>1975</v>
      </c>
      <c r="E161" s="58">
        <v>6.83</v>
      </c>
    </row>
    <row r="162" spans="1:5" x14ac:dyDescent="0.25">
      <c r="A162" s="12">
        <v>27654</v>
      </c>
      <c r="B162" s="6">
        <f t="shared" si="6"/>
        <v>17</v>
      </c>
      <c r="C162" s="6">
        <f t="shared" si="7"/>
        <v>9</v>
      </c>
      <c r="D162" s="6">
        <f t="shared" si="8"/>
        <v>1975</v>
      </c>
      <c r="E162" s="58">
        <v>7.53</v>
      </c>
    </row>
    <row r="163" spans="1:5" x14ac:dyDescent="0.25">
      <c r="A163" s="12">
        <v>27655</v>
      </c>
      <c r="B163" s="6">
        <f t="shared" si="6"/>
        <v>18</v>
      </c>
      <c r="C163" s="6">
        <f t="shared" si="7"/>
        <v>9</v>
      </c>
      <c r="D163" s="6">
        <f t="shared" si="8"/>
        <v>1975</v>
      </c>
      <c r="E163" s="58">
        <v>7.61</v>
      </c>
    </row>
    <row r="164" spans="1:5" x14ac:dyDescent="0.25">
      <c r="A164" s="12">
        <v>27656</v>
      </c>
      <c r="B164" s="6">
        <f t="shared" si="6"/>
        <v>19</v>
      </c>
      <c r="C164" s="6">
        <f t="shared" si="7"/>
        <v>9</v>
      </c>
      <c r="D164" s="6">
        <f t="shared" si="8"/>
        <v>1975</v>
      </c>
      <c r="E164" s="58">
        <v>7.57</v>
      </c>
    </row>
    <row r="165" spans="1:5" x14ac:dyDescent="0.25">
      <c r="A165" s="12">
        <v>27657</v>
      </c>
      <c r="B165" s="6">
        <f t="shared" si="6"/>
        <v>20</v>
      </c>
      <c r="C165" s="6">
        <f t="shared" si="7"/>
        <v>9</v>
      </c>
      <c r="D165" s="6">
        <f t="shared" si="8"/>
        <v>1975</v>
      </c>
      <c r="E165" s="58">
        <v>7.48</v>
      </c>
    </row>
    <row r="166" spans="1:5" x14ac:dyDescent="0.25">
      <c r="A166" s="12">
        <v>27658</v>
      </c>
      <c r="B166" s="6">
        <f t="shared" si="6"/>
        <v>21</v>
      </c>
      <c r="C166" s="6">
        <f t="shared" si="7"/>
        <v>9</v>
      </c>
      <c r="D166" s="6">
        <f t="shared" si="8"/>
        <v>1975</v>
      </c>
      <c r="E166" s="58">
        <v>7.41</v>
      </c>
    </row>
    <row r="167" spans="1:5" x14ac:dyDescent="0.25">
      <c r="A167" s="12">
        <v>27659</v>
      </c>
      <c r="B167" s="6">
        <f t="shared" si="6"/>
        <v>22</v>
      </c>
      <c r="C167" s="6">
        <f t="shared" si="7"/>
        <v>9</v>
      </c>
      <c r="D167" s="6">
        <f t="shared" si="8"/>
        <v>1975</v>
      </c>
      <c r="E167" s="58">
        <v>7.36</v>
      </c>
    </row>
    <row r="168" spans="1:5" x14ac:dyDescent="0.25">
      <c r="A168" s="12">
        <v>27660</v>
      </c>
      <c r="B168" s="6">
        <f t="shared" si="6"/>
        <v>23</v>
      </c>
      <c r="C168" s="6">
        <f t="shared" si="7"/>
        <v>9</v>
      </c>
      <c r="D168" s="6">
        <f t="shared" si="8"/>
        <v>1975</v>
      </c>
      <c r="E168" s="58">
        <v>7.25</v>
      </c>
    </row>
    <row r="169" spans="1:5" x14ac:dyDescent="0.25">
      <c r="A169" s="12">
        <v>27661</v>
      </c>
      <c r="B169" s="6">
        <f t="shared" si="6"/>
        <v>24</v>
      </c>
      <c r="C169" s="6">
        <f t="shared" si="7"/>
        <v>9</v>
      </c>
      <c r="D169" s="6">
        <f t="shared" si="8"/>
        <v>1975</v>
      </c>
      <c r="E169" s="58">
        <v>6.98</v>
      </c>
    </row>
    <row r="170" spans="1:5" x14ac:dyDescent="0.25">
      <c r="A170" s="12">
        <v>27662</v>
      </c>
      <c r="B170" s="6">
        <f t="shared" si="6"/>
        <v>25</v>
      </c>
      <c r="C170" s="6">
        <f t="shared" si="7"/>
        <v>9</v>
      </c>
      <c r="D170" s="6">
        <f t="shared" si="8"/>
        <v>1975</v>
      </c>
      <c r="E170" s="58">
        <v>6.73</v>
      </c>
    </row>
    <row r="171" spans="1:5" x14ac:dyDescent="0.25">
      <c r="A171" s="12">
        <v>27663</v>
      </c>
      <c r="B171" s="6">
        <f t="shared" si="6"/>
        <v>26</v>
      </c>
      <c r="C171" s="6">
        <f t="shared" si="7"/>
        <v>9</v>
      </c>
      <c r="D171" s="6">
        <f t="shared" si="8"/>
        <v>1975</v>
      </c>
      <c r="E171" s="58">
        <v>6.63</v>
      </c>
    </row>
    <row r="172" spans="1:5" x14ac:dyDescent="0.25">
      <c r="A172" s="12">
        <v>27664</v>
      </c>
      <c r="B172" s="6">
        <f t="shared" si="6"/>
        <v>27</v>
      </c>
      <c r="C172" s="6">
        <f t="shared" si="7"/>
        <v>9</v>
      </c>
      <c r="D172" s="6">
        <f t="shared" si="8"/>
        <v>1975</v>
      </c>
      <c r="E172" s="58">
        <v>8.5299999999999994</v>
      </c>
    </row>
    <row r="173" spans="1:5" x14ac:dyDescent="0.25">
      <c r="A173" s="12">
        <v>27665</v>
      </c>
      <c r="B173" s="6">
        <f t="shared" si="6"/>
        <v>28</v>
      </c>
      <c r="C173" s="6">
        <f t="shared" si="7"/>
        <v>9</v>
      </c>
      <c r="D173" s="6">
        <f t="shared" si="8"/>
        <v>1975</v>
      </c>
      <c r="E173" s="58">
        <v>8.61</v>
      </c>
    </row>
    <row r="174" spans="1:5" x14ac:dyDescent="0.25">
      <c r="A174" s="12">
        <v>27666</v>
      </c>
      <c r="B174" s="6">
        <f t="shared" si="6"/>
        <v>29</v>
      </c>
      <c r="C174" s="6">
        <f t="shared" si="7"/>
        <v>9</v>
      </c>
      <c r="D174" s="6">
        <f t="shared" si="8"/>
        <v>1975</v>
      </c>
      <c r="E174" s="58">
        <v>8.7100000000000009</v>
      </c>
    </row>
    <row r="175" spans="1:5" x14ac:dyDescent="0.25">
      <c r="A175" s="12">
        <v>27667</v>
      </c>
      <c r="B175" s="6">
        <f t="shared" si="6"/>
        <v>30</v>
      </c>
      <c r="C175" s="6">
        <f t="shared" si="7"/>
        <v>9</v>
      </c>
      <c r="D175" s="6">
        <f t="shared" si="8"/>
        <v>1975</v>
      </c>
      <c r="E175" s="58">
        <v>8.61</v>
      </c>
    </row>
    <row r="176" spans="1:5" x14ac:dyDescent="0.25">
      <c r="A176" s="12">
        <v>27697</v>
      </c>
      <c r="B176" s="6">
        <f t="shared" si="6"/>
        <v>30</v>
      </c>
      <c r="C176" s="6">
        <f t="shared" si="7"/>
        <v>10</v>
      </c>
      <c r="D176" s="6">
        <f t="shared" si="8"/>
        <v>1975</v>
      </c>
      <c r="E176" s="58"/>
    </row>
    <row r="177" spans="1:5" x14ac:dyDescent="0.25">
      <c r="A177" s="12">
        <v>27729</v>
      </c>
      <c r="B177" s="6">
        <f t="shared" ref="B177:B225" si="9">+DAY(A177)</f>
        <v>1</v>
      </c>
      <c r="C177" s="6">
        <f t="shared" ref="C177:C225" si="10">+MONTH(A177)</f>
        <v>12</v>
      </c>
      <c r="D177" s="6">
        <f t="shared" ref="D177:D225" si="11">+YEAR(A177)</f>
        <v>1975</v>
      </c>
      <c r="E177" s="58">
        <v>2.2400000000000002</v>
      </c>
    </row>
    <row r="178" spans="1:5" x14ac:dyDescent="0.25">
      <c r="A178" s="12">
        <v>27730</v>
      </c>
      <c r="B178" s="6">
        <f t="shared" si="9"/>
        <v>2</v>
      </c>
      <c r="C178" s="6">
        <f t="shared" si="10"/>
        <v>12</v>
      </c>
      <c r="D178" s="6">
        <f t="shared" si="11"/>
        <v>1975</v>
      </c>
      <c r="E178" s="58">
        <v>2.23</v>
      </c>
    </row>
    <row r="179" spans="1:5" x14ac:dyDescent="0.25">
      <c r="A179" s="12">
        <v>27731</v>
      </c>
      <c r="B179" s="6">
        <f t="shared" si="9"/>
        <v>3</v>
      </c>
      <c r="C179" s="6">
        <f t="shared" si="10"/>
        <v>12</v>
      </c>
      <c r="D179" s="6">
        <f t="shared" si="11"/>
        <v>1975</v>
      </c>
      <c r="E179" s="58">
        <v>2.2200000000000002</v>
      </c>
    </row>
    <row r="180" spans="1:5" x14ac:dyDescent="0.25">
      <c r="A180" s="12">
        <v>27732</v>
      </c>
      <c r="B180" s="6">
        <f t="shared" si="9"/>
        <v>4</v>
      </c>
      <c r="C180" s="6">
        <f t="shared" si="10"/>
        <v>12</v>
      </c>
      <c r="D180" s="6">
        <f t="shared" si="11"/>
        <v>1975</v>
      </c>
      <c r="E180" s="58">
        <v>2.21</v>
      </c>
    </row>
    <row r="181" spans="1:5" x14ac:dyDescent="0.25">
      <c r="A181" s="12">
        <v>27733</v>
      </c>
      <c r="B181" s="6">
        <f t="shared" si="9"/>
        <v>5</v>
      </c>
      <c r="C181" s="6">
        <f t="shared" si="10"/>
        <v>12</v>
      </c>
      <c r="D181" s="6">
        <f t="shared" si="11"/>
        <v>1975</v>
      </c>
      <c r="E181" s="58">
        <v>2.2000000000000002</v>
      </c>
    </row>
    <row r="182" spans="1:5" x14ac:dyDescent="0.25">
      <c r="A182" s="12">
        <v>27734</v>
      </c>
      <c r="B182" s="6">
        <f t="shared" si="9"/>
        <v>6</v>
      </c>
      <c r="C182" s="6">
        <f t="shared" si="10"/>
        <v>12</v>
      </c>
      <c r="D182" s="6">
        <f t="shared" si="11"/>
        <v>1975</v>
      </c>
      <c r="E182" s="58">
        <v>2.1800000000000002</v>
      </c>
    </row>
    <row r="183" spans="1:5" x14ac:dyDescent="0.25">
      <c r="A183" s="12">
        <v>27735</v>
      </c>
      <c r="B183" s="6">
        <f t="shared" si="9"/>
        <v>7</v>
      </c>
      <c r="C183" s="6">
        <f t="shared" si="10"/>
        <v>12</v>
      </c>
      <c r="D183" s="6">
        <f t="shared" si="11"/>
        <v>1975</v>
      </c>
      <c r="E183" s="58">
        <v>2.13</v>
      </c>
    </row>
    <row r="184" spans="1:5" x14ac:dyDescent="0.25">
      <c r="A184" s="12">
        <v>27736</v>
      </c>
      <c r="B184" s="6">
        <f t="shared" si="9"/>
        <v>8</v>
      </c>
      <c r="C184" s="6">
        <f t="shared" si="10"/>
        <v>12</v>
      </c>
      <c r="D184" s="6">
        <f t="shared" si="11"/>
        <v>1975</v>
      </c>
      <c r="E184" s="58">
        <v>2.1</v>
      </c>
    </row>
    <row r="185" spans="1:5" x14ac:dyDescent="0.25">
      <c r="A185" s="12">
        <v>27737</v>
      </c>
      <c r="B185" s="6">
        <f t="shared" si="9"/>
        <v>9</v>
      </c>
      <c r="C185" s="6">
        <f t="shared" si="10"/>
        <v>12</v>
      </c>
      <c r="D185" s="6">
        <f t="shared" si="11"/>
        <v>1975</v>
      </c>
      <c r="E185" s="58">
        <v>2</v>
      </c>
    </row>
    <row r="186" spans="1:5" x14ac:dyDescent="0.25">
      <c r="A186" s="12">
        <v>27738</v>
      </c>
      <c r="B186" s="6">
        <f t="shared" si="9"/>
        <v>10</v>
      </c>
      <c r="C186" s="6">
        <f t="shared" si="10"/>
        <v>12</v>
      </c>
      <c r="D186" s="6">
        <f t="shared" si="11"/>
        <v>1975</v>
      </c>
      <c r="E186" s="58">
        <v>2</v>
      </c>
    </row>
    <row r="187" spans="1:5" x14ac:dyDescent="0.25">
      <c r="A187" s="12">
        <v>27739</v>
      </c>
      <c r="B187" s="6">
        <f t="shared" si="9"/>
        <v>11</v>
      </c>
      <c r="C187" s="6">
        <f t="shared" si="10"/>
        <v>12</v>
      </c>
      <c r="D187" s="6">
        <f t="shared" si="11"/>
        <v>1975</v>
      </c>
      <c r="E187" s="58">
        <v>1.96</v>
      </c>
    </row>
    <row r="188" spans="1:5" x14ac:dyDescent="0.25">
      <c r="A188" s="12">
        <v>27740</v>
      </c>
      <c r="B188" s="6">
        <f t="shared" si="9"/>
        <v>12</v>
      </c>
      <c r="C188" s="6">
        <f t="shared" si="10"/>
        <v>12</v>
      </c>
      <c r="D188" s="6">
        <f t="shared" si="11"/>
        <v>1975</v>
      </c>
      <c r="E188" s="58">
        <v>1.92</v>
      </c>
    </row>
    <row r="189" spans="1:5" x14ac:dyDescent="0.25">
      <c r="A189" s="12">
        <v>27741</v>
      </c>
      <c r="B189" s="6">
        <f t="shared" si="9"/>
        <v>13</v>
      </c>
      <c r="C189" s="6">
        <f t="shared" si="10"/>
        <v>12</v>
      </c>
      <c r="D189" s="6">
        <f t="shared" si="11"/>
        <v>1975</v>
      </c>
      <c r="E189" s="58">
        <v>1.89</v>
      </c>
    </row>
    <row r="190" spans="1:5" x14ac:dyDescent="0.25">
      <c r="A190" s="12">
        <v>27742</v>
      </c>
      <c r="B190" s="6">
        <f t="shared" si="9"/>
        <v>14</v>
      </c>
      <c r="C190" s="6">
        <f t="shared" si="10"/>
        <v>12</v>
      </c>
      <c r="D190" s="6">
        <f t="shared" si="11"/>
        <v>1975</v>
      </c>
      <c r="E190" s="58">
        <v>1.84</v>
      </c>
    </row>
    <row r="191" spans="1:5" x14ac:dyDescent="0.25">
      <c r="A191" s="12">
        <v>27743</v>
      </c>
      <c r="B191" s="6">
        <f t="shared" si="9"/>
        <v>15</v>
      </c>
      <c r="C191" s="6">
        <f t="shared" si="10"/>
        <v>12</v>
      </c>
      <c r="D191" s="6">
        <f t="shared" si="11"/>
        <v>1975</v>
      </c>
      <c r="E191" s="58">
        <v>1.79</v>
      </c>
    </row>
    <row r="192" spans="1:5" x14ac:dyDescent="0.25">
      <c r="A192" s="12">
        <v>27744</v>
      </c>
      <c r="B192" s="6">
        <f t="shared" si="9"/>
        <v>16</v>
      </c>
      <c r="C192" s="6">
        <f t="shared" si="10"/>
        <v>12</v>
      </c>
      <c r="D192" s="6">
        <f t="shared" si="11"/>
        <v>1975</v>
      </c>
      <c r="E192" s="58">
        <v>1.76</v>
      </c>
    </row>
    <row r="193" spans="1:5" x14ac:dyDescent="0.25">
      <c r="A193" s="12">
        <v>27745</v>
      </c>
      <c r="B193" s="6">
        <f t="shared" si="9"/>
        <v>17</v>
      </c>
      <c r="C193" s="6">
        <f t="shared" si="10"/>
        <v>12</v>
      </c>
      <c r="D193" s="6">
        <f t="shared" si="11"/>
        <v>1975</v>
      </c>
      <c r="E193" s="58">
        <v>1.74</v>
      </c>
    </row>
    <row r="194" spans="1:5" x14ac:dyDescent="0.25">
      <c r="A194" s="12">
        <v>27746</v>
      </c>
      <c r="B194" s="6">
        <f t="shared" si="9"/>
        <v>18</v>
      </c>
      <c r="C194" s="6">
        <f t="shared" si="10"/>
        <v>12</v>
      </c>
      <c r="D194" s="6">
        <f t="shared" si="11"/>
        <v>1975</v>
      </c>
      <c r="E194" s="58">
        <v>1.73</v>
      </c>
    </row>
    <row r="195" spans="1:5" x14ac:dyDescent="0.25">
      <c r="A195" s="12">
        <v>27747</v>
      </c>
      <c r="B195" s="6">
        <f t="shared" si="9"/>
        <v>19</v>
      </c>
      <c r="C195" s="6">
        <f t="shared" si="10"/>
        <v>12</v>
      </c>
      <c r="D195" s="6">
        <f t="shared" si="11"/>
        <v>1975</v>
      </c>
      <c r="E195" s="58">
        <v>1.72</v>
      </c>
    </row>
    <row r="196" spans="1:5" x14ac:dyDescent="0.25">
      <c r="A196" s="12">
        <v>27748</v>
      </c>
      <c r="B196" s="6">
        <f t="shared" si="9"/>
        <v>20</v>
      </c>
      <c r="C196" s="6">
        <f t="shared" si="10"/>
        <v>12</v>
      </c>
      <c r="D196" s="6">
        <f t="shared" si="11"/>
        <v>1975</v>
      </c>
      <c r="E196" s="58">
        <v>1.72</v>
      </c>
    </row>
    <row r="197" spans="1:5" x14ac:dyDescent="0.25">
      <c r="A197" s="12">
        <v>27749</v>
      </c>
      <c r="B197" s="6">
        <f t="shared" si="9"/>
        <v>21</v>
      </c>
      <c r="C197" s="6">
        <f t="shared" si="10"/>
        <v>12</v>
      </c>
      <c r="D197" s="6">
        <f t="shared" si="11"/>
        <v>1975</v>
      </c>
      <c r="E197" s="58">
        <v>1.71</v>
      </c>
    </row>
    <row r="198" spans="1:5" x14ac:dyDescent="0.25">
      <c r="A198" s="12">
        <v>27750</v>
      </c>
      <c r="B198" s="6">
        <f t="shared" si="9"/>
        <v>22</v>
      </c>
      <c r="C198" s="6">
        <f t="shared" si="10"/>
        <v>12</v>
      </c>
      <c r="D198" s="6">
        <f t="shared" si="11"/>
        <v>1975</v>
      </c>
      <c r="E198" s="58">
        <v>1.7</v>
      </c>
    </row>
    <row r="199" spans="1:5" x14ac:dyDescent="0.25">
      <c r="A199" s="12">
        <v>27751</v>
      </c>
      <c r="B199" s="6">
        <f t="shared" si="9"/>
        <v>23</v>
      </c>
      <c r="C199" s="6">
        <f t="shared" si="10"/>
        <v>12</v>
      </c>
      <c r="D199" s="6">
        <f t="shared" si="11"/>
        <v>1975</v>
      </c>
      <c r="E199" s="58">
        <v>1.7</v>
      </c>
    </row>
    <row r="200" spans="1:5" x14ac:dyDescent="0.25">
      <c r="A200" s="12">
        <v>27752</v>
      </c>
      <c r="B200" s="6">
        <f t="shared" si="9"/>
        <v>24</v>
      </c>
      <c r="C200" s="6">
        <f t="shared" si="10"/>
        <v>12</v>
      </c>
      <c r="D200" s="6">
        <f t="shared" si="11"/>
        <v>1975</v>
      </c>
      <c r="E200" s="58">
        <v>1.7</v>
      </c>
    </row>
    <row r="201" spans="1:5" x14ac:dyDescent="0.25">
      <c r="A201" s="12">
        <v>27753</v>
      </c>
      <c r="B201" s="6">
        <f t="shared" si="9"/>
        <v>25</v>
      </c>
      <c r="C201" s="6">
        <f t="shared" si="10"/>
        <v>12</v>
      </c>
      <c r="D201" s="6">
        <f t="shared" si="11"/>
        <v>1975</v>
      </c>
      <c r="E201" s="58">
        <v>1.69</v>
      </c>
    </row>
    <row r="202" spans="1:5" x14ac:dyDescent="0.25">
      <c r="A202" s="12">
        <v>27754</v>
      </c>
      <c r="B202" s="6">
        <f t="shared" si="9"/>
        <v>26</v>
      </c>
      <c r="C202" s="6">
        <f t="shared" si="10"/>
        <v>12</v>
      </c>
      <c r="D202" s="6">
        <f t="shared" si="11"/>
        <v>1975</v>
      </c>
      <c r="E202" s="58">
        <v>1.69</v>
      </c>
    </row>
    <row r="203" spans="1:5" x14ac:dyDescent="0.25">
      <c r="A203" s="12">
        <v>27755</v>
      </c>
      <c r="B203" s="6">
        <f t="shared" si="9"/>
        <v>27</v>
      </c>
      <c r="C203" s="6">
        <f t="shared" si="10"/>
        <v>12</v>
      </c>
      <c r="D203" s="6">
        <f t="shared" si="11"/>
        <v>1975</v>
      </c>
      <c r="E203" s="58">
        <v>1.68</v>
      </c>
    </row>
    <row r="204" spans="1:5" x14ac:dyDescent="0.25">
      <c r="A204" s="12">
        <v>27756</v>
      </c>
      <c r="B204" s="6">
        <f t="shared" si="9"/>
        <v>28</v>
      </c>
      <c r="C204" s="6">
        <f t="shared" si="10"/>
        <v>12</v>
      </c>
      <c r="D204" s="6">
        <f t="shared" si="11"/>
        <v>1975</v>
      </c>
      <c r="E204" s="58">
        <v>1.68</v>
      </c>
    </row>
    <row r="205" spans="1:5" x14ac:dyDescent="0.25">
      <c r="A205" s="12">
        <v>27757</v>
      </c>
      <c r="B205" s="6">
        <f t="shared" si="9"/>
        <v>29</v>
      </c>
      <c r="C205" s="6">
        <f t="shared" si="10"/>
        <v>12</v>
      </c>
      <c r="D205" s="6">
        <f t="shared" si="11"/>
        <v>1975</v>
      </c>
      <c r="E205" s="58">
        <v>1.67</v>
      </c>
    </row>
    <row r="206" spans="1:5" x14ac:dyDescent="0.25">
      <c r="A206" s="12">
        <v>27758</v>
      </c>
      <c r="B206" s="6">
        <f t="shared" si="9"/>
        <v>30</v>
      </c>
      <c r="C206" s="6">
        <f t="shared" si="10"/>
        <v>12</v>
      </c>
      <c r="D206" s="6">
        <f t="shared" si="11"/>
        <v>1975</v>
      </c>
      <c r="E206" s="58">
        <v>1.67</v>
      </c>
    </row>
    <row r="207" spans="1:5" x14ac:dyDescent="0.25">
      <c r="A207" s="12">
        <v>27759</v>
      </c>
      <c r="B207" s="6">
        <f t="shared" si="9"/>
        <v>31</v>
      </c>
      <c r="C207" s="6">
        <f t="shared" si="10"/>
        <v>12</v>
      </c>
      <c r="D207" s="6">
        <f t="shared" si="11"/>
        <v>1975</v>
      </c>
      <c r="E207" s="58">
        <v>1.66</v>
      </c>
    </row>
    <row r="208" spans="1:5" x14ac:dyDescent="0.25">
      <c r="A208" s="12">
        <v>27760</v>
      </c>
      <c r="B208" s="6">
        <f t="shared" si="9"/>
        <v>1</v>
      </c>
      <c r="C208" s="6">
        <f t="shared" si="10"/>
        <v>1</v>
      </c>
      <c r="D208" s="6">
        <f t="shared" si="11"/>
        <v>1976</v>
      </c>
      <c r="E208" s="58">
        <v>1.64</v>
      </c>
    </row>
    <row r="209" spans="1:5" x14ac:dyDescent="0.25">
      <c r="A209" s="12">
        <v>27761</v>
      </c>
      <c r="B209" s="6">
        <f t="shared" si="9"/>
        <v>2</v>
      </c>
      <c r="C209" s="6">
        <f t="shared" si="10"/>
        <v>1</v>
      </c>
      <c r="D209" s="6">
        <f t="shared" si="11"/>
        <v>1976</v>
      </c>
      <c r="E209" s="58">
        <v>1.63</v>
      </c>
    </row>
    <row r="210" spans="1:5" x14ac:dyDescent="0.25">
      <c r="A210" s="12">
        <v>27762</v>
      </c>
      <c r="B210" s="6">
        <f t="shared" si="9"/>
        <v>3</v>
      </c>
      <c r="C210" s="6">
        <f t="shared" si="10"/>
        <v>1</v>
      </c>
      <c r="D210" s="6">
        <f t="shared" si="11"/>
        <v>1976</v>
      </c>
      <c r="E210" s="58">
        <v>1.62</v>
      </c>
    </row>
    <row r="211" spans="1:5" x14ac:dyDescent="0.25">
      <c r="A211" s="12">
        <v>27763</v>
      </c>
      <c r="B211" s="6">
        <f t="shared" si="9"/>
        <v>4</v>
      </c>
      <c r="C211" s="6">
        <f t="shared" si="10"/>
        <v>1</v>
      </c>
      <c r="D211" s="6">
        <f t="shared" si="11"/>
        <v>1976</v>
      </c>
      <c r="E211" s="58">
        <v>1.61</v>
      </c>
    </row>
    <row r="212" spans="1:5" x14ac:dyDescent="0.25">
      <c r="A212" s="12">
        <v>27764</v>
      </c>
      <c r="B212" s="6">
        <f t="shared" si="9"/>
        <v>5</v>
      </c>
      <c r="C212" s="6">
        <f t="shared" si="10"/>
        <v>1</v>
      </c>
      <c r="D212" s="6">
        <f t="shared" si="11"/>
        <v>1976</v>
      </c>
      <c r="E212" s="58">
        <v>1.61</v>
      </c>
    </row>
    <row r="213" spans="1:5" x14ac:dyDescent="0.25">
      <c r="A213" s="12">
        <v>27765</v>
      </c>
      <c r="B213" s="6">
        <f t="shared" si="9"/>
        <v>6</v>
      </c>
      <c r="C213" s="6">
        <f t="shared" si="10"/>
        <v>1</v>
      </c>
      <c r="D213" s="6">
        <f t="shared" si="11"/>
        <v>1976</v>
      </c>
      <c r="E213" s="58">
        <v>1.6</v>
      </c>
    </row>
    <row r="214" spans="1:5" x14ac:dyDescent="0.25">
      <c r="A214" s="12">
        <v>27766</v>
      </c>
      <c r="B214" s="6">
        <f t="shared" si="9"/>
        <v>7</v>
      </c>
      <c r="C214" s="6">
        <f t="shared" si="10"/>
        <v>1</v>
      </c>
      <c r="D214" s="6">
        <f t="shared" si="11"/>
        <v>1976</v>
      </c>
      <c r="E214" s="58">
        <v>1.6</v>
      </c>
    </row>
    <row r="215" spans="1:5" x14ac:dyDescent="0.25">
      <c r="A215" s="12">
        <v>27767</v>
      </c>
      <c r="B215" s="6">
        <f t="shared" si="9"/>
        <v>8</v>
      </c>
      <c r="C215" s="6">
        <f t="shared" si="10"/>
        <v>1</v>
      </c>
      <c r="D215" s="6">
        <f t="shared" si="11"/>
        <v>1976</v>
      </c>
      <c r="E215" s="58">
        <v>1.59</v>
      </c>
    </row>
    <row r="216" spans="1:5" x14ac:dyDescent="0.25">
      <c r="A216" s="12">
        <v>27768</v>
      </c>
      <c r="B216" s="6">
        <f t="shared" si="9"/>
        <v>9</v>
      </c>
      <c r="C216" s="6">
        <f t="shared" si="10"/>
        <v>1</v>
      </c>
      <c r="D216" s="6">
        <f t="shared" si="11"/>
        <v>1976</v>
      </c>
      <c r="E216" s="58">
        <v>1.59</v>
      </c>
    </row>
    <row r="217" spans="1:5" x14ac:dyDescent="0.25">
      <c r="A217" s="12">
        <v>27769</v>
      </c>
      <c r="B217" s="6">
        <f t="shared" si="9"/>
        <v>10</v>
      </c>
      <c r="C217" s="6">
        <f t="shared" si="10"/>
        <v>1</v>
      </c>
      <c r="D217" s="6">
        <f t="shared" si="11"/>
        <v>1976</v>
      </c>
      <c r="E217" s="58">
        <v>1.58</v>
      </c>
    </row>
    <row r="218" spans="1:5" x14ac:dyDescent="0.25">
      <c r="A218" s="12">
        <v>27770</v>
      </c>
      <c r="B218" s="6">
        <f t="shared" si="9"/>
        <v>11</v>
      </c>
      <c r="C218" s="6">
        <f t="shared" si="10"/>
        <v>1</v>
      </c>
      <c r="D218" s="6">
        <f t="shared" si="11"/>
        <v>1976</v>
      </c>
      <c r="E218" s="58">
        <v>1.57</v>
      </c>
    </row>
    <row r="219" spans="1:5" x14ac:dyDescent="0.25">
      <c r="A219" s="12">
        <v>27771</v>
      </c>
      <c r="B219" s="6">
        <f t="shared" si="9"/>
        <v>12</v>
      </c>
      <c r="C219" s="6">
        <f t="shared" si="10"/>
        <v>1</v>
      </c>
      <c r="D219" s="6">
        <f t="shared" si="11"/>
        <v>1976</v>
      </c>
      <c r="E219" s="58">
        <v>1.56</v>
      </c>
    </row>
    <row r="220" spans="1:5" x14ac:dyDescent="0.25">
      <c r="A220" s="12">
        <v>27772</v>
      </c>
      <c r="B220" s="6">
        <f t="shared" si="9"/>
        <v>13</v>
      </c>
      <c r="C220" s="6">
        <f t="shared" si="10"/>
        <v>1</v>
      </c>
      <c r="D220" s="6">
        <f t="shared" si="11"/>
        <v>1976</v>
      </c>
      <c r="E220" s="58">
        <v>1.57</v>
      </c>
    </row>
    <row r="221" spans="1:5" x14ac:dyDescent="0.25">
      <c r="A221" s="12">
        <v>27773</v>
      </c>
      <c r="B221" s="6">
        <f t="shared" si="9"/>
        <v>14</v>
      </c>
      <c r="C221" s="6">
        <f t="shared" si="10"/>
        <v>1</v>
      </c>
      <c r="D221" s="6">
        <f t="shared" si="11"/>
        <v>1976</v>
      </c>
      <c r="E221" s="58">
        <v>1.53</v>
      </c>
    </row>
    <row r="222" spans="1:5" x14ac:dyDescent="0.25">
      <c r="A222" s="12">
        <v>27774</v>
      </c>
      <c r="B222" s="6">
        <f t="shared" si="9"/>
        <v>15</v>
      </c>
      <c r="C222" s="6">
        <f t="shared" si="10"/>
        <v>1</v>
      </c>
      <c r="D222" s="6">
        <f t="shared" si="11"/>
        <v>1976</v>
      </c>
      <c r="E222" s="58">
        <v>1.53</v>
      </c>
    </row>
    <row r="223" spans="1:5" x14ac:dyDescent="0.25">
      <c r="A223" s="12">
        <v>27775</v>
      </c>
      <c r="B223" s="6">
        <f t="shared" si="9"/>
        <v>16</v>
      </c>
      <c r="C223" s="6">
        <f t="shared" si="10"/>
        <v>1</v>
      </c>
      <c r="D223" s="6">
        <f t="shared" si="11"/>
        <v>1976</v>
      </c>
      <c r="E223" s="58">
        <v>1.51</v>
      </c>
    </row>
    <row r="224" spans="1:5" x14ac:dyDescent="0.25">
      <c r="A224" s="12">
        <v>27776</v>
      </c>
      <c r="B224" s="6">
        <f t="shared" si="9"/>
        <v>17</v>
      </c>
      <c r="C224" s="6">
        <f t="shared" si="10"/>
        <v>1</v>
      </c>
      <c r="D224" s="6">
        <f t="shared" si="11"/>
        <v>1976</v>
      </c>
      <c r="E224" s="58">
        <v>1.49</v>
      </c>
    </row>
    <row r="225" spans="1:5" x14ac:dyDescent="0.25">
      <c r="A225" s="12">
        <v>27777</v>
      </c>
      <c r="B225" s="6">
        <f t="shared" si="9"/>
        <v>18</v>
      </c>
      <c r="C225" s="6">
        <f t="shared" si="10"/>
        <v>1</v>
      </c>
      <c r="D225" s="6">
        <f t="shared" si="11"/>
        <v>1976</v>
      </c>
      <c r="E225" s="58">
        <v>1.46</v>
      </c>
    </row>
    <row r="226" spans="1:5" x14ac:dyDescent="0.25">
      <c r="A226" s="12">
        <v>27778</v>
      </c>
      <c r="B226" s="6">
        <f t="shared" ref="B226:B289" si="12">+DAY(A226)</f>
        <v>19</v>
      </c>
      <c r="C226" s="6">
        <f t="shared" ref="C226:C289" si="13">+MONTH(A226)</f>
        <v>1</v>
      </c>
      <c r="D226" s="6">
        <f t="shared" ref="D226:D289" si="14">+YEAR(A226)</f>
        <v>1976</v>
      </c>
      <c r="E226" s="58">
        <v>1.43</v>
      </c>
    </row>
    <row r="227" spans="1:5" x14ac:dyDescent="0.25">
      <c r="A227" s="12">
        <v>27779</v>
      </c>
      <c r="B227" s="6">
        <f t="shared" si="12"/>
        <v>20</v>
      </c>
      <c r="C227" s="6">
        <f t="shared" si="13"/>
        <v>1</v>
      </c>
      <c r="D227" s="6">
        <f t="shared" si="14"/>
        <v>1976</v>
      </c>
      <c r="E227" s="58">
        <v>1.42</v>
      </c>
    </row>
    <row r="228" spans="1:5" x14ac:dyDescent="0.25">
      <c r="A228" s="12">
        <v>27780</v>
      </c>
      <c r="B228" s="6">
        <f t="shared" si="12"/>
        <v>21</v>
      </c>
      <c r="C228" s="6">
        <f t="shared" si="13"/>
        <v>1</v>
      </c>
      <c r="D228" s="6">
        <f t="shared" si="14"/>
        <v>1976</v>
      </c>
      <c r="E228" s="58">
        <v>1.4</v>
      </c>
    </row>
    <row r="229" spans="1:5" x14ac:dyDescent="0.25">
      <c r="A229" s="12">
        <v>27781</v>
      </c>
      <c r="B229" s="6">
        <f t="shared" si="12"/>
        <v>22</v>
      </c>
      <c r="C229" s="6">
        <f t="shared" si="13"/>
        <v>1</v>
      </c>
      <c r="D229" s="6">
        <f t="shared" si="14"/>
        <v>1976</v>
      </c>
      <c r="E229" s="58">
        <v>1.38</v>
      </c>
    </row>
    <row r="230" spans="1:5" x14ac:dyDescent="0.25">
      <c r="A230" s="12">
        <v>27782</v>
      </c>
      <c r="B230" s="6">
        <f t="shared" si="12"/>
        <v>23</v>
      </c>
      <c r="C230" s="6">
        <f t="shared" si="13"/>
        <v>1</v>
      </c>
      <c r="D230" s="6">
        <f t="shared" si="14"/>
        <v>1976</v>
      </c>
      <c r="E230" s="58">
        <v>1.36</v>
      </c>
    </row>
    <row r="231" spans="1:5" x14ac:dyDescent="0.25">
      <c r="A231" s="12">
        <v>27783</v>
      </c>
      <c r="B231" s="6">
        <f t="shared" si="12"/>
        <v>24</v>
      </c>
      <c r="C231" s="6">
        <f t="shared" si="13"/>
        <v>1</v>
      </c>
      <c r="D231" s="6">
        <f t="shared" si="14"/>
        <v>1976</v>
      </c>
      <c r="E231" s="58">
        <v>1.35</v>
      </c>
    </row>
    <row r="232" spans="1:5" x14ac:dyDescent="0.25">
      <c r="A232" s="12">
        <v>27784</v>
      </c>
      <c r="B232" s="6">
        <f t="shared" si="12"/>
        <v>25</v>
      </c>
      <c r="C232" s="6">
        <f t="shared" si="13"/>
        <v>1</v>
      </c>
      <c r="D232" s="6">
        <f t="shared" si="14"/>
        <v>1976</v>
      </c>
      <c r="E232" s="58">
        <v>1.33</v>
      </c>
    </row>
    <row r="233" spans="1:5" x14ac:dyDescent="0.25">
      <c r="A233" s="12">
        <v>27785</v>
      </c>
      <c r="B233" s="6">
        <f t="shared" si="12"/>
        <v>26</v>
      </c>
      <c r="C233" s="6">
        <f t="shared" si="13"/>
        <v>1</v>
      </c>
      <c r="D233" s="6">
        <f t="shared" si="14"/>
        <v>1976</v>
      </c>
      <c r="E233" s="58">
        <v>1.31</v>
      </c>
    </row>
    <row r="234" spans="1:5" x14ac:dyDescent="0.25">
      <c r="A234" s="12">
        <v>27786</v>
      </c>
      <c r="B234" s="6">
        <f t="shared" si="12"/>
        <v>27</v>
      </c>
      <c r="C234" s="6">
        <f t="shared" si="13"/>
        <v>1</v>
      </c>
      <c r="D234" s="6">
        <f t="shared" si="14"/>
        <v>1976</v>
      </c>
      <c r="E234" s="58">
        <v>1.29</v>
      </c>
    </row>
    <row r="235" spans="1:5" x14ac:dyDescent="0.25">
      <c r="A235" s="12">
        <v>27787</v>
      </c>
      <c r="B235" s="6">
        <f t="shared" si="12"/>
        <v>28</v>
      </c>
      <c r="C235" s="6">
        <f t="shared" si="13"/>
        <v>1</v>
      </c>
      <c r="D235" s="6">
        <f t="shared" si="14"/>
        <v>1976</v>
      </c>
      <c r="E235" s="58">
        <v>1.28</v>
      </c>
    </row>
    <row r="236" spans="1:5" x14ac:dyDescent="0.25">
      <c r="A236" s="12">
        <v>27788</v>
      </c>
      <c r="B236" s="6">
        <f t="shared" si="12"/>
        <v>29</v>
      </c>
      <c r="C236" s="6">
        <f t="shared" si="13"/>
        <v>1</v>
      </c>
      <c r="D236" s="6">
        <f t="shared" si="14"/>
        <v>1976</v>
      </c>
      <c r="E236" s="58">
        <v>1.28</v>
      </c>
    </row>
    <row r="237" spans="1:5" x14ac:dyDescent="0.25">
      <c r="A237" s="12">
        <v>27789</v>
      </c>
      <c r="B237" s="6">
        <f t="shared" si="12"/>
        <v>30</v>
      </c>
      <c r="C237" s="6">
        <f t="shared" si="13"/>
        <v>1</v>
      </c>
      <c r="D237" s="6">
        <f t="shared" si="14"/>
        <v>1976</v>
      </c>
      <c r="E237" s="58">
        <v>1.27</v>
      </c>
    </row>
    <row r="238" spans="1:5" x14ac:dyDescent="0.25">
      <c r="A238" s="12">
        <v>27790</v>
      </c>
      <c r="B238" s="6">
        <f t="shared" si="12"/>
        <v>31</v>
      </c>
      <c r="C238" s="6">
        <f t="shared" si="13"/>
        <v>1</v>
      </c>
      <c r="D238" s="6">
        <f t="shared" si="14"/>
        <v>1976</v>
      </c>
      <c r="E238" s="58">
        <v>1.27</v>
      </c>
    </row>
    <row r="239" spans="1:5" x14ac:dyDescent="0.25">
      <c r="A239" s="12">
        <v>27791</v>
      </c>
      <c r="B239" s="6">
        <f t="shared" si="12"/>
        <v>1</v>
      </c>
      <c r="C239" s="6">
        <f t="shared" si="13"/>
        <v>2</v>
      </c>
      <c r="D239" s="6">
        <f t="shared" si="14"/>
        <v>1976</v>
      </c>
      <c r="E239" s="58">
        <v>1.26</v>
      </c>
    </row>
    <row r="240" spans="1:5" x14ac:dyDescent="0.25">
      <c r="A240" s="12">
        <v>27792</v>
      </c>
      <c r="B240" s="6">
        <f t="shared" si="12"/>
        <v>2</v>
      </c>
      <c r="C240" s="6">
        <f t="shared" si="13"/>
        <v>2</v>
      </c>
      <c r="D240" s="6">
        <f t="shared" si="14"/>
        <v>1976</v>
      </c>
      <c r="E240" s="58">
        <v>1.25</v>
      </c>
    </row>
    <row r="241" spans="1:5" x14ac:dyDescent="0.25">
      <c r="A241" s="12">
        <v>27793</v>
      </c>
      <c r="B241" s="6">
        <f t="shared" si="12"/>
        <v>3</v>
      </c>
      <c r="C241" s="6">
        <f t="shared" si="13"/>
        <v>2</v>
      </c>
      <c r="D241" s="6">
        <f t="shared" si="14"/>
        <v>1976</v>
      </c>
      <c r="E241" s="58">
        <v>1.25</v>
      </c>
    </row>
    <row r="242" spans="1:5" x14ac:dyDescent="0.25">
      <c r="A242" s="12">
        <v>27794</v>
      </c>
      <c r="B242" s="6">
        <f t="shared" si="12"/>
        <v>4</v>
      </c>
      <c r="C242" s="6">
        <f t="shared" si="13"/>
        <v>2</v>
      </c>
      <c r="D242" s="6">
        <f t="shared" si="14"/>
        <v>1976</v>
      </c>
      <c r="E242" s="58">
        <v>1.24</v>
      </c>
    </row>
    <row r="243" spans="1:5" x14ac:dyDescent="0.25">
      <c r="A243" s="12">
        <v>27795</v>
      </c>
      <c r="B243" s="6">
        <f t="shared" si="12"/>
        <v>5</v>
      </c>
      <c r="C243" s="6">
        <f t="shared" si="13"/>
        <v>2</v>
      </c>
      <c r="D243" s="6">
        <f t="shared" si="14"/>
        <v>1976</v>
      </c>
      <c r="E243" s="58">
        <v>1.23</v>
      </c>
    </row>
    <row r="244" spans="1:5" x14ac:dyDescent="0.25">
      <c r="A244" s="12">
        <v>27796</v>
      </c>
      <c r="B244" s="6">
        <f t="shared" si="12"/>
        <v>6</v>
      </c>
      <c r="C244" s="6">
        <f t="shared" si="13"/>
        <v>2</v>
      </c>
      <c r="D244" s="6">
        <f t="shared" si="14"/>
        <v>1976</v>
      </c>
      <c r="E244" s="58">
        <v>1.6</v>
      </c>
    </row>
    <row r="245" spans="1:5" x14ac:dyDescent="0.25">
      <c r="A245" s="12">
        <v>27797</v>
      </c>
      <c r="B245" s="6">
        <f t="shared" si="12"/>
        <v>7</v>
      </c>
      <c r="C245" s="6">
        <f t="shared" si="13"/>
        <v>2</v>
      </c>
      <c r="D245" s="6">
        <f t="shared" si="14"/>
        <v>1976</v>
      </c>
      <c r="E245" s="58">
        <v>1.22</v>
      </c>
    </row>
    <row r="246" spans="1:5" x14ac:dyDescent="0.25">
      <c r="A246" s="12">
        <v>27798</v>
      </c>
      <c r="B246" s="6">
        <f t="shared" si="12"/>
        <v>8</v>
      </c>
      <c r="C246" s="6">
        <f t="shared" si="13"/>
        <v>2</v>
      </c>
      <c r="D246" s="6">
        <f t="shared" si="14"/>
        <v>1976</v>
      </c>
      <c r="E246" s="58">
        <v>1.21</v>
      </c>
    </row>
    <row r="247" spans="1:5" x14ac:dyDescent="0.25">
      <c r="A247" s="12">
        <v>27799</v>
      </c>
      <c r="B247" s="6">
        <f t="shared" si="12"/>
        <v>9</v>
      </c>
      <c r="C247" s="6">
        <f t="shared" si="13"/>
        <v>2</v>
      </c>
      <c r="D247" s="6">
        <f t="shared" si="14"/>
        <v>1976</v>
      </c>
      <c r="E247" s="58">
        <v>1.19</v>
      </c>
    </row>
    <row r="248" spans="1:5" x14ac:dyDescent="0.25">
      <c r="A248" s="12">
        <v>27800</v>
      </c>
      <c r="B248" s="6">
        <f t="shared" si="12"/>
        <v>10</v>
      </c>
      <c r="C248" s="6">
        <f t="shared" si="13"/>
        <v>2</v>
      </c>
      <c r="D248" s="6">
        <f t="shared" si="14"/>
        <v>1976</v>
      </c>
      <c r="E248" s="58">
        <v>1.19</v>
      </c>
    </row>
    <row r="249" spans="1:5" x14ac:dyDescent="0.25">
      <c r="A249" s="12">
        <v>27801</v>
      </c>
      <c r="B249" s="6">
        <f t="shared" si="12"/>
        <v>11</v>
      </c>
      <c r="C249" s="6">
        <f t="shared" si="13"/>
        <v>2</v>
      </c>
      <c r="D249" s="6">
        <f t="shared" si="14"/>
        <v>1976</v>
      </c>
      <c r="E249" s="58">
        <v>1.17</v>
      </c>
    </row>
    <row r="250" spans="1:5" x14ac:dyDescent="0.25">
      <c r="A250" s="12">
        <v>27802</v>
      </c>
      <c r="B250" s="6">
        <f t="shared" si="12"/>
        <v>12</v>
      </c>
      <c r="C250" s="6">
        <f t="shared" si="13"/>
        <v>2</v>
      </c>
      <c r="D250" s="6">
        <f t="shared" si="14"/>
        <v>1976</v>
      </c>
      <c r="E250" s="58">
        <v>1.1499999999999999</v>
      </c>
    </row>
    <row r="251" spans="1:5" x14ac:dyDescent="0.25">
      <c r="A251" s="12">
        <v>27803</v>
      </c>
      <c r="B251" s="6">
        <f t="shared" si="12"/>
        <v>13</v>
      </c>
      <c r="C251" s="6">
        <f t="shared" si="13"/>
        <v>2</v>
      </c>
      <c r="D251" s="6">
        <f t="shared" si="14"/>
        <v>1976</v>
      </c>
      <c r="E251" s="58">
        <v>1.1399999999999999</v>
      </c>
    </row>
    <row r="252" spans="1:5" x14ac:dyDescent="0.25">
      <c r="A252" s="12">
        <v>27804</v>
      </c>
      <c r="B252" s="6">
        <f t="shared" si="12"/>
        <v>14</v>
      </c>
      <c r="C252" s="6">
        <f t="shared" si="13"/>
        <v>2</v>
      </c>
      <c r="D252" s="6">
        <f t="shared" si="14"/>
        <v>1976</v>
      </c>
      <c r="E252" s="58">
        <v>1.1200000000000001</v>
      </c>
    </row>
    <row r="253" spans="1:5" x14ac:dyDescent="0.25">
      <c r="A253" s="12">
        <v>27805</v>
      </c>
      <c r="B253" s="6">
        <f t="shared" si="12"/>
        <v>15</v>
      </c>
      <c r="C253" s="6">
        <f t="shared" si="13"/>
        <v>2</v>
      </c>
      <c r="D253" s="6">
        <f t="shared" si="14"/>
        <v>1976</v>
      </c>
      <c r="E253" s="58">
        <v>1.1100000000000001</v>
      </c>
    </row>
    <row r="254" spans="1:5" x14ac:dyDescent="0.25">
      <c r="A254" s="12">
        <v>27806</v>
      </c>
      <c r="B254" s="6">
        <f t="shared" si="12"/>
        <v>16</v>
      </c>
      <c r="C254" s="6">
        <f t="shared" si="13"/>
        <v>2</v>
      </c>
      <c r="D254" s="6">
        <f t="shared" si="14"/>
        <v>1976</v>
      </c>
      <c r="E254" s="58">
        <v>1.1000000000000001</v>
      </c>
    </row>
    <row r="255" spans="1:5" x14ac:dyDescent="0.25">
      <c r="A255" s="12">
        <v>27807</v>
      </c>
      <c r="B255" s="6">
        <f t="shared" si="12"/>
        <v>17</v>
      </c>
      <c r="C255" s="6">
        <f t="shared" si="13"/>
        <v>2</v>
      </c>
      <c r="D255" s="6">
        <f t="shared" si="14"/>
        <v>1976</v>
      </c>
      <c r="E255" s="58">
        <v>1.0900000000000001</v>
      </c>
    </row>
    <row r="256" spans="1:5" x14ac:dyDescent="0.25">
      <c r="A256" s="12">
        <v>27808</v>
      </c>
      <c r="B256" s="6">
        <f t="shared" si="12"/>
        <v>18</v>
      </c>
      <c r="C256" s="6">
        <f t="shared" si="13"/>
        <v>2</v>
      </c>
      <c r="D256" s="6">
        <f t="shared" si="14"/>
        <v>1976</v>
      </c>
      <c r="E256" s="58">
        <v>1.07</v>
      </c>
    </row>
    <row r="257" spans="1:5" x14ac:dyDescent="0.25">
      <c r="A257" s="12">
        <v>27809</v>
      </c>
      <c r="B257" s="6">
        <f t="shared" si="12"/>
        <v>19</v>
      </c>
      <c r="C257" s="6">
        <f t="shared" si="13"/>
        <v>2</v>
      </c>
      <c r="D257" s="6">
        <f t="shared" si="14"/>
        <v>1976</v>
      </c>
      <c r="E257" s="58">
        <v>1.06</v>
      </c>
    </row>
    <row r="258" spans="1:5" x14ac:dyDescent="0.25">
      <c r="A258" s="12">
        <v>27810</v>
      </c>
      <c r="B258" s="6">
        <f t="shared" si="12"/>
        <v>20</v>
      </c>
      <c r="C258" s="6">
        <f t="shared" si="13"/>
        <v>2</v>
      </c>
      <c r="D258" s="6">
        <f t="shared" si="14"/>
        <v>1976</v>
      </c>
      <c r="E258" s="58">
        <v>1.06</v>
      </c>
    </row>
    <row r="259" spans="1:5" x14ac:dyDescent="0.25">
      <c r="A259" s="12">
        <v>27811</v>
      </c>
      <c r="B259" s="6">
        <f t="shared" si="12"/>
        <v>21</v>
      </c>
      <c r="C259" s="6">
        <f t="shared" si="13"/>
        <v>2</v>
      </c>
      <c r="D259" s="6">
        <f t="shared" si="14"/>
        <v>1976</v>
      </c>
      <c r="E259" s="58">
        <v>1.05</v>
      </c>
    </row>
    <row r="260" spans="1:5" x14ac:dyDescent="0.25">
      <c r="A260" s="12">
        <v>27812</v>
      </c>
      <c r="B260" s="6">
        <f t="shared" si="12"/>
        <v>22</v>
      </c>
      <c r="C260" s="6">
        <f t="shared" si="13"/>
        <v>2</v>
      </c>
      <c r="D260" s="6">
        <f t="shared" si="14"/>
        <v>1976</v>
      </c>
      <c r="E260" s="58">
        <v>1.05</v>
      </c>
    </row>
    <row r="261" spans="1:5" x14ac:dyDescent="0.25">
      <c r="A261" s="12">
        <v>27813</v>
      </c>
      <c r="B261" s="6">
        <f t="shared" si="12"/>
        <v>23</v>
      </c>
      <c r="C261" s="6">
        <f t="shared" si="13"/>
        <v>2</v>
      </c>
      <c r="D261" s="6">
        <f t="shared" si="14"/>
        <v>1976</v>
      </c>
      <c r="E261" s="58">
        <v>1.04</v>
      </c>
    </row>
    <row r="262" spans="1:5" x14ac:dyDescent="0.25">
      <c r="A262" s="12">
        <v>27814</v>
      </c>
      <c r="B262" s="6">
        <f t="shared" si="12"/>
        <v>24</v>
      </c>
      <c r="C262" s="6">
        <f t="shared" si="13"/>
        <v>2</v>
      </c>
      <c r="D262" s="6">
        <f t="shared" si="14"/>
        <v>1976</v>
      </c>
      <c r="E262" s="58">
        <v>1.04</v>
      </c>
    </row>
    <row r="263" spans="1:5" x14ac:dyDescent="0.25">
      <c r="A263" s="12">
        <v>27815</v>
      </c>
      <c r="B263" s="6">
        <f t="shared" si="12"/>
        <v>25</v>
      </c>
      <c r="C263" s="6">
        <f t="shared" si="13"/>
        <v>2</v>
      </c>
      <c r="D263" s="6">
        <f t="shared" si="14"/>
        <v>1976</v>
      </c>
      <c r="E263" s="58">
        <v>1.03</v>
      </c>
    </row>
    <row r="264" spans="1:5" x14ac:dyDescent="0.25">
      <c r="A264" s="12">
        <v>27816</v>
      </c>
      <c r="B264" s="6">
        <f t="shared" si="12"/>
        <v>26</v>
      </c>
      <c r="C264" s="6">
        <f t="shared" si="13"/>
        <v>2</v>
      </c>
      <c r="D264" s="6">
        <f t="shared" si="14"/>
        <v>1976</v>
      </c>
      <c r="E264" s="58">
        <v>1.02</v>
      </c>
    </row>
    <row r="265" spans="1:5" x14ac:dyDescent="0.25">
      <c r="A265" s="12">
        <v>27817</v>
      </c>
      <c r="B265" s="6">
        <f t="shared" si="12"/>
        <v>27</v>
      </c>
      <c r="C265" s="6">
        <f t="shared" si="13"/>
        <v>2</v>
      </c>
      <c r="D265" s="6">
        <f t="shared" si="14"/>
        <v>1976</v>
      </c>
      <c r="E265" s="58">
        <v>1.01</v>
      </c>
    </row>
    <row r="266" spans="1:5" x14ac:dyDescent="0.25">
      <c r="A266" s="12">
        <v>27818</v>
      </c>
      <c r="B266" s="6">
        <f t="shared" si="12"/>
        <v>28</v>
      </c>
      <c r="C266" s="6">
        <f t="shared" si="13"/>
        <v>2</v>
      </c>
      <c r="D266" s="6">
        <f t="shared" si="14"/>
        <v>1976</v>
      </c>
      <c r="E266" s="58">
        <v>1</v>
      </c>
    </row>
    <row r="267" spans="1:5" x14ac:dyDescent="0.25">
      <c r="A267" s="12">
        <v>27819</v>
      </c>
      <c r="B267" s="6">
        <f t="shared" si="12"/>
        <v>29</v>
      </c>
      <c r="C267" s="6">
        <f t="shared" si="13"/>
        <v>2</v>
      </c>
      <c r="D267" s="6">
        <f t="shared" si="14"/>
        <v>1976</v>
      </c>
      <c r="E267" s="58">
        <v>1</v>
      </c>
    </row>
    <row r="268" spans="1:5" x14ac:dyDescent="0.25">
      <c r="A268" s="12">
        <v>27820</v>
      </c>
      <c r="B268" s="6">
        <f t="shared" si="12"/>
        <v>1</v>
      </c>
      <c r="C268" s="6">
        <f t="shared" si="13"/>
        <v>3</v>
      </c>
      <c r="D268" s="6">
        <f t="shared" si="14"/>
        <v>1976</v>
      </c>
      <c r="E268" s="58">
        <v>1.01</v>
      </c>
    </row>
    <row r="269" spans="1:5" x14ac:dyDescent="0.25">
      <c r="A269" s="12">
        <v>27821</v>
      </c>
      <c r="B269" s="6">
        <f t="shared" si="12"/>
        <v>2</v>
      </c>
      <c r="C269" s="6">
        <f t="shared" si="13"/>
        <v>3</v>
      </c>
      <c r="D269" s="6">
        <f t="shared" si="14"/>
        <v>1976</v>
      </c>
      <c r="E269" s="58">
        <v>1.01</v>
      </c>
    </row>
    <row r="270" spans="1:5" x14ac:dyDescent="0.25">
      <c r="A270" s="12">
        <v>27822</v>
      </c>
      <c r="B270" s="6">
        <f t="shared" si="12"/>
        <v>3</v>
      </c>
      <c r="C270" s="6">
        <f t="shared" si="13"/>
        <v>3</v>
      </c>
      <c r="D270" s="6">
        <f t="shared" si="14"/>
        <v>1976</v>
      </c>
      <c r="E270" s="58">
        <v>1.01</v>
      </c>
    </row>
    <row r="271" spans="1:5" x14ac:dyDescent="0.25">
      <c r="A271" s="12">
        <v>27823</v>
      </c>
      <c r="B271" s="6">
        <f t="shared" si="12"/>
        <v>4</v>
      </c>
      <c r="C271" s="6">
        <f t="shared" si="13"/>
        <v>3</v>
      </c>
      <c r="D271" s="6">
        <f t="shared" si="14"/>
        <v>1976</v>
      </c>
      <c r="E271" s="58">
        <v>1</v>
      </c>
    </row>
    <row r="272" spans="1:5" x14ac:dyDescent="0.25">
      <c r="A272" s="12">
        <v>27824</v>
      </c>
      <c r="B272" s="6">
        <f t="shared" si="12"/>
        <v>5</v>
      </c>
      <c r="C272" s="6">
        <f t="shared" si="13"/>
        <v>3</v>
      </c>
      <c r="D272" s="6">
        <f t="shared" si="14"/>
        <v>1976</v>
      </c>
      <c r="E272" s="58">
        <v>1</v>
      </c>
    </row>
    <row r="273" spans="1:5" x14ac:dyDescent="0.25">
      <c r="A273" s="12">
        <v>27825</v>
      </c>
      <c r="B273" s="6">
        <f t="shared" si="12"/>
        <v>6</v>
      </c>
      <c r="C273" s="6">
        <f t="shared" si="13"/>
        <v>3</v>
      </c>
      <c r="D273" s="6">
        <f t="shared" si="14"/>
        <v>1976</v>
      </c>
      <c r="E273" s="58">
        <v>1.23</v>
      </c>
    </row>
    <row r="274" spans="1:5" x14ac:dyDescent="0.25">
      <c r="A274" s="12">
        <v>27826</v>
      </c>
      <c r="B274" s="6">
        <f t="shared" si="12"/>
        <v>7</v>
      </c>
      <c r="C274" s="6">
        <f t="shared" si="13"/>
        <v>3</v>
      </c>
      <c r="D274" s="6">
        <f t="shared" si="14"/>
        <v>1976</v>
      </c>
      <c r="E274" s="58">
        <v>0.99</v>
      </c>
    </row>
    <row r="275" spans="1:5" x14ac:dyDescent="0.25">
      <c r="A275" s="12">
        <v>27827</v>
      </c>
      <c r="B275" s="6">
        <f t="shared" si="12"/>
        <v>8</v>
      </c>
      <c r="C275" s="6">
        <f t="shared" si="13"/>
        <v>3</v>
      </c>
      <c r="D275" s="6">
        <f t="shared" si="14"/>
        <v>1976</v>
      </c>
      <c r="E275" s="58">
        <v>0.99</v>
      </c>
    </row>
    <row r="276" spans="1:5" x14ac:dyDescent="0.25">
      <c r="A276" s="12">
        <v>27828</v>
      </c>
      <c r="B276" s="6">
        <f t="shared" si="12"/>
        <v>9</v>
      </c>
      <c r="C276" s="6">
        <f t="shared" si="13"/>
        <v>3</v>
      </c>
      <c r="D276" s="6">
        <f t="shared" si="14"/>
        <v>1976</v>
      </c>
      <c r="E276" s="58">
        <v>0.98</v>
      </c>
    </row>
    <row r="277" spans="1:5" x14ac:dyDescent="0.25">
      <c r="A277" s="12">
        <v>27829</v>
      </c>
      <c r="B277" s="6">
        <f t="shared" si="12"/>
        <v>10</v>
      </c>
      <c r="C277" s="6">
        <f t="shared" si="13"/>
        <v>3</v>
      </c>
      <c r="D277" s="6">
        <f t="shared" si="14"/>
        <v>1976</v>
      </c>
      <c r="E277" s="58">
        <v>0.98</v>
      </c>
    </row>
    <row r="278" spans="1:5" x14ac:dyDescent="0.25">
      <c r="A278" s="12">
        <v>27830</v>
      </c>
      <c r="B278" s="6">
        <f t="shared" si="12"/>
        <v>11</v>
      </c>
      <c r="C278" s="6">
        <f t="shared" si="13"/>
        <v>3</v>
      </c>
      <c r="D278" s="6">
        <f t="shared" si="14"/>
        <v>1976</v>
      </c>
      <c r="E278" s="58">
        <v>0.98</v>
      </c>
    </row>
    <row r="279" spans="1:5" x14ac:dyDescent="0.25">
      <c r="A279" s="12">
        <v>27831</v>
      </c>
      <c r="B279" s="6">
        <f t="shared" si="12"/>
        <v>12</v>
      </c>
      <c r="C279" s="6">
        <f t="shared" si="13"/>
        <v>3</v>
      </c>
      <c r="D279" s="6">
        <f t="shared" si="14"/>
        <v>1976</v>
      </c>
      <c r="E279" s="58">
        <v>0.97</v>
      </c>
    </row>
    <row r="280" spans="1:5" x14ac:dyDescent="0.25">
      <c r="A280" s="12">
        <v>27832</v>
      </c>
      <c r="B280" s="6">
        <f t="shared" si="12"/>
        <v>13</v>
      </c>
      <c r="C280" s="6">
        <f t="shared" si="13"/>
        <v>3</v>
      </c>
      <c r="D280" s="6">
        <f t="shared" si="14"/>
        <v>1976</v>
      </c>
      <c r="E280" s="58">
        <v>0.97</v>
      </c>
    </row>
    <row r="281" spans="1:5" x14ac:dyDescent="0.25">
      <c r="A281" s="12">
        <v>27833</v>
      </c>
      <c r="B281" s="6">
        <f t="shared" si="12"/>
        <v>14</v>
      </c>
      <c r="C281" s="6">
        <f t="shared" si="13"/>
        <v>3</v>
      </c>
      <c r="D281" s="6">
        <f t="shared" si="14"/>
        <v>1976</v>
      </c>
      <c r="E281" s="58">
        <v>0.97</v>
      </c>
    </row>
    <row r="282" spans="1:5" x14ac:dyDescent="0.25">
      <c r="A282" s="12">
        <v>27834</v>
      </c>
      <c r="B282" s="6">
        <f t="shared" si="12"/>
        <v>15</v>
      </c>
      <c r="C282" s="6">
        <f t="shared" si="13"/>
        <v>3</v>
      </c>
      <c r="D282" s="6">
        <f t="shared" si="14"/>
        <v>1976</v>
      </c>
      <c r="E282" s="58">
        <v>0.97</v>
      </c>
    </row>
    <row r="283" spans="1:5" x14ac:dyDescent="0.25">
      <c r="A283" s="12">
        <v>27835</v>
      </c>
      <c r="B283" s="6">
        <f t="shared" si="12"/>
        <v>16</v>
      </c>
      <c r="C283" s="6">
        <f t="shared" si="13"/>
        <v>3</v>
      </c>
      <c r="D283" s="6">
        <f t="shared" si="14"/>
        <v>1976</v>
      </c>
      <c r="E283" s="58">
        <v>0.96</v>
      </c>
    </row>
    <row r="284" spans="1:5" x14ac:dyDescent="0.25">
      <c r="A284" s="12">
        <v>27836</v>
      </c>
      <c r="B284" s="6">
        <f t="shared" si="12"/>
        <v>17</v>
      </c>
      <c r="C284" s="6">
        <f t="shared" si="13"/>
        <v>3</v>
      </c>
      <c r="D284" s="6">
        <f t="shared" si="14"/>
        <v>1976</v>
      </c>
      <c r="E284" s="58">
        <v>0.96</v>
      </c>
    </row>
    <row r="285" spans="1:5" x14ac:dyDescent="0.25">
      <c r="A285" s="12">
        <v>27837</v>
      </c>
      <c r="B285" s="6">
        <f t="shared" si="12"/>
        <v>18</v>
      </c>
      <c r="C285" s="6">
        <f t="shared" si="13"/>
        <v>3</v>
      </c>
      <c r="D285" s="6">
        <f t="shared" si="14"/>
        <v>1976</v>
      </c>
      <c r="E285" s="58">
        <v>0.96</v>
      </c>
    </row>
    <row r="286" spans="1:5" x14ac:dyDescent="0.25">
      <c r="A286" s="12">
        <v>27838</v>
      </c>
      <c r="B286" s="6">
        <f t="shared" si="12"/>
        <v>19</v>
      </c>
      <c r="C286" s="6">
        <f t="shared" si="13"/>
        <v>3</v>
      </c>
      <c r="D286" s="6">
        <f t="shared" si="14"/>
        <v>1976</v>
      </c>
      <c r="E286" s="58">
        <v>0.95</v>
      </c>
    </row>
    <row r="287" spans="1:5" x14ac:dyDescent="0.25">
      <c r="A287" s="12">
        <v>27839</v>
      </c>
      <c r="B287" s="6">
        <f t="shared" si="12"/>
        <v>20</v>
      </c>
      <c r="C287" s="6">
        <f t="shared" si="13"/>
        <v>3</v>
      </c>
      <c r="D287" s="6">
        <f t="shared" si="14"/>
        <v>1976</v>
      </c>
      <c r="E287" s="58">
        <v>0.95</v>
      </c>
    </row>
    <row r="288" spans="1:5" x14ac:dyDescent="0.25">
      <c r="A288" s="12">
        <v>27840</v>
      </c>
      <c r="B288" s="6">
        <f t="shared" si="12"/>
        <v>21</v>
      </c>
      <c r="C288" s="6">
        <f t="shared" si="13"/>
        <v>3</v>
      </c>
      <c r="D288" s="6">
        <f t="shared" si="14"/>
        <v>1976</v>
      </c>
      <c r="E288" s="58">
        <v>0.95</v>
      </c>
    </row>
    <row r="289" spans="1:5" x14ac:dyDescent="0.25">
      <c r="A289" s="12">
        <v>27841</v>
      </c>
      <c r="B289" s="6">
        <f t="shared" si="12"/>
        <v>22</v>
      </c>
      <c r="C289" s="6">
        <f t="shared" si="13"/>
        <v>3</v>
      </c>
      <c r="D289" s="6">
        <f t="shared" si="14"/>
        <v>1976</v>
      </c>
      <c r="E289" s="58">
        <v>0.94</v>
      </c>
    </row>
    <row r="290" spans="1:5" x14ac:dyDescent="0.25">
      <c r="A290" s="12">
        <v>27842</v>
      </c>
      <c r="B290" s="6">
        <f t="shared" ref="B290:B298" si="15">+DAY(A290)</f>
        <v>23</v>
      </c>
      <c r="C290" s="6">
        <f t="shared" ref="C290:C298" si="16">+MONTH(A290)</f>
        <v>3</v>
      </c>
      <c r="D290" s="6">
        <f t="shared" ref="D290:D298" si="17">+YEAR(A290)</f>
        <v>1976</v>
      </c>
      <c r="E290" s="58">
        <v>0.94</v>
      </c>
    </row>
    <row r="291" spans="1:5" x14ac:dyDescent="0.25">
      <c r="A291" s="12">
        <v>27843</v>
      </c>
      <c r="B291" s="6">
        <f t="shared" si="15"/>
        <v>24</v>
      </c>
      <c r="C291" s="6">
        <f t="shared" si="16"/>
        <v>3</v>
      </c>
      <c r="D291" s="6">
        <f t="shared" si="17"/>
        <v>1976</v>
      </c>
      <c r="E291" s="58">
        <v>0.94</v>
      </c>
    </row>
    <row r="292" spans="1:5" x14ac:dyDescent="0.25">
      <c r="A292" s="12">
        <v>27844</v>
      </c>
      <c r="B292" s="6">
        <f t="shared" si="15"/>
        <v>25</v>
      </c>
      <c r="C292" s="6">
        <f t="shared" si="16"/>
        <v>3</v>
      </c>
      <c r="D292" s="6">
        <f t="shared" si="17"/>
        <v>1976</v>
      </c>
      <c r="E292" s="58">
        <v>0.96</v>
      </c>
    </row>
    <row r="293" spans="1:5" x14ac:dyDescent="0.25">
      <c r="A293" s="12">
        <v>27845</v>
      </c>
      <c r="B293" s="6">
        <f t="shared" si="15"/>
        <v>26</v>
      </c>
      <c r="C293" s="6">
        <f t="shared" si="16"/>
        <v>3</v>
      </c>
      <c r="D293" s="6">
        <f t="shared" si="17"/>
        <v>1976</v>
      </c>
      <c r="E293" s="58">
        <v>0.97</v>
      </c>
    </row>
    <row r="294" spans="1:5" x14ac:dyDescent="0.25">
      <c r="A294" s="12">
        <v>27846</v>
      </c>
      <c r="B294" s="6">
        <f t="shared" si="15"/>
        <v>27</v>
      </c>
      <c r="C294" s="6">
        <f t="shared" si="16"/>
        <v>3</v>
      </c>
      <c r="D294" s="6">
        <f t="shared" si="17"/>
        <v>1976</v>
      </c>
      <c r="E294" s="58">
        <v>0.97</v>
      </c>
    </row>
    <row r="295" spans="1:5" x14ac:dyDescent="0.25">
      <c r="A295" s="12">
        <v>27847</v>
      </c>
      <c r="B295" s="6">
        <f t="shared" si="15"/>
        <v>28</v>
      </c>
      <c r="C295" s="6">
        <f t="shared" si="16"/>
        <v>3</v>
      </c>
      <c r="D295" s="6">
        <f t="shared" si="17"/>
        <v>1976</v>
      </c>
      <c r="E295" s="58">
        <v>0.95</v>
      </c>
    </row>
    <row r="296" spans="1:5" x14ac:dyDescent="0.25">
      <c r="A296" s="12">
        <v>27848</v>
      </c>
      <c r="B296" s="6">
        <f t="shared" si="15"/>
        <v>29</v>
      </c>
      <c r="C296" s="6">
        <f t="shared" si="16"/>
        <v>3</v>
      </c>
      <c r="D296" s="6">
        <f t="shared" si="17"/>
        <v>1976</v>
      </c>
      <c r="E296" s="58">
        <v>0.94</v>
      </c>
    </row>
    <row r="297" spans="1:5" x14ac:dyDescent="0.25">
      <c r="A297" s="12">
        <v>27849</v>
      </c>
      <c r="B297" s="6">
        <f t="shared" si="15"/>
        <v>30</v>
      </c>
      <c r="C297" s="6">
        <f t="shared" si="16"/>
        <v>3</v>
      </c>
      <c r="D297" s="6">
        <f t="shared" si="17"/>
        <v>1976</v>
      </c>
      <c r="E297" s="58">
        <v>0.94</v>
      </c>
    </row>
    <row r="298" spans="1:5" x14ac:dyDescent="0.25">
      <c r="A298" s="12">
        <v>27850</v>
      </c>
      <c r="B298" s="6">
        <f t="shared" si="15"/>
        <v>31</v>
      </c>
      <c r="C298" s="6">
        <f t="shared" si="16"/>
        <v>3</v>
      </c>
      <c r="D298" s="6">
        <f t="shared" si="17"/>
        <v>1976</v>
      </c>
      <c r="E298" s="58">
        <v>0.93</v>
      </c>
    </row>
  </sheetData>
  <mergeCells count="4">
    <mergeCell ref="A1:E1"/>
    <mergeCell ref="A2:E2"/>
    <mergeCell ref="A9:E9"/>
    <mergeCell ref="A10:E10"/>
  </mergeCells>
  <pageMargins left="0.7" right="0.7" top="0.75" bottom="0.75" header="0.3" footer="0.3"/>
  <pageSetup paperSize="9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37"/>
  <sheetViews>
    <sheetView workbookViewId="0">
      <selection activeCell="K8" sqref="K8:K9"/>
    </sheetView>
  </sheetViews>
  <sheetFormatPr defaultRowHeight="15" x14ac:dyDescent="0.25"/>
  <cols>
    <col min="2" max="2" width="22.28515625" customWidth="1"/>
    <col min="3" max="3" width="16.28515625" customWidth="1"/>
    <col min="4" max="5" width="6" customWidth="1"/>
    <col min="6" max="7" width="7" customWidth="1"/>
    <col min="8" max="9" width="3" customWidth="1"/>
    <col min="10" max="10" width="6" customWidth="1"/>
    <col min="11" max="11" width="15.42578125" style="57" customWidth="1"/>
    <col min="12" max="12" width="9.42578125" customWidth="1"/>
    <col min="13" max="14" width="6" customWidth="1"/>
    <col min="15" max="15" width="15.42578125" style="57" customWidth="1"/>
    <col min="16" max="16" width="11.28515625" customWidth="1"/>
    <col min="17" max="18" width="7" customWidth="1"/>
    <col min="19" max="21" width="5" customWidth="1"/>
    <col min="22" max="23" width="7" customWidth="1"/>
    <col min="24" max="24" width="9.85546875" customWidth="1"/>
    <col min="25" max="25" width="6.85546875" customWidth="1"/>
    <col min="26" max="29" width="6" customWidth="1"/>
    <col min="30" max="32" width="5" customWidth="1"/>
    <col min="33" max="34" width="6" customWidth="1"/>
    <col min="35" max="36" width="7" customWidth="1"/>
    <col min="37" max="37" width="9.85546875" customWidth="1"/>
    <col min="38" max="38" width="6.85546875" customWidth="1"/>
    <col min="39" max="41" width="6" customWidth="1"/>
    <col min="42" max="42" width="5" customWidth="1"/>
    <col min="43" max="44" width="7" customWidth="1"/>
    <col min="45" max="47" width="5" customWidth="1"/>
    <col min="48" max="49" width="7" customWidth="1"/>
    <col min="50" max="50" width="9.85546875" customWidth="1"/>
    <col min="51" max="51" width="6.85546875" customWidth="1"/>
    <col min="52" max="55" width="6" customWidth="1"/>
    <col min="56" max="57" width="7" customWidth="1"/>
    <col min="58" max="59" width="5" customWidth="1"/>
    <col min="60" max="60" width="6" customWidth="1"/>
    <col min="61" max="62" width="7" customWidth="1"/>
    <col min="63" max="63" width="9.85546875" customWidth="1"/>
    <col min="64" max="64" width="6.85546875" customWidth="1"/>
    <col min="65" max="65" width="5" customWidth="1"/>
    <col min="66" max="68" width="6" customWidth="1"/>
    <col min="69" max="70" width="7" customWidth="1"/>
    <col min="71" max="71" width="5" customWidth="1"/>
    <col min="72" max="73" width="6" customWidth="1"/>
    <col min="74" max="74" width="7" customWidth="1"/>
    <col min="75" max="75" width="5" customWidth="1"/>
    <col min="76" max="76" width="9.85546875" customWidth="1"/>
    <col min="77" max="77" width="6.85546875" customWidth="1"/>
    <col min="78" max="78" width="5" customWidth="1"/>
    <col min="79" max="79" width="6" customWidth="1"/>
    <col min="80" max="80" width="9.85546875" customWidth="1"/>
    <col min="81" max="81" width="11.28515625" customWidth="1"/>
    <col min="82" max="87" width="18.140625" bestFit="1" customWidth="1"/>
    <col min="88" max="88" width="9.85546875" bestFit="1" customWidth="1"/>
    <col min="89" max="100" width="7" customWidth="1"/>
    <col min="101" max="101" width="9.85546875" bestFit="1" customWidth="1"/>
    <col min="102" max="113" width="7" customWidth="1"/>
    <col min="114" max="114" width="9.85546875" bestFit="1" customWidth="1"/>
    <col min="115" max="126" width="7" customWidth="1"/>
    <col min="127" max="127" width="9.85546875" bestFit="1" customWidth="1"/>
    <col min="128" max="139" width="7" customWidth="1"/>
    <col min="140" max="140" width="9.85546875" bestFit="1" customWidth="1"/>
    <col min="141" max="152" width="7" customWidth="1"/>
    <col min="153" max="153" width="9.85546875" bestFit="1" customWidth="1"/>
    <col min="154" max="156" width="6.85546875" customWidth="1"/>
    <col min="157" max="157" width="9.85546875" bestFit="1" customWidth="1"/>
    <col min="158" max="158" width="15.85546875" bestFit="1" customWidth="1"/>
    <col min="159" max="159" width="23.140625" bestFit="1" customWidth="1"/>
  </cols>
  <sheetData>
    <row r="2" spans="1:16" x14ac:dyDescent="0.25">
      <c r="A2" s="56"/>
    </row>
    <row r="3" spans="1:16" x14ac:dyDescent="0.25">
      <c r="B3" s="4" t="s">
        <v>48</v>
      </c>
      <c r="C3" s="4" t="s">
        <v>5</v>
      </c>
    </row>
    <row r="4" spans="1:16" s="3" customFormat="1" x14ac:dyDescent="0.25">
      <c r="C4" s="3">
        <v>1975</v>
      </c>
      <c r="K4" s="3" t="s">
        <v>49</v>
      </c>
      <c r="L4" s="3">
        <v>1976</v>
      </c>
      <c r="O4" s="3" t="s">
        <v>50</v>
      </c>
      <c r="P4" s="3" t="s">
        <v>6</v>
      </c>
    </row>
    <row r="5" spans="1:16" x14ac:dyDescent="0.25">
      <c r="B5" s="4" t="s">
        <v>7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12</v>
      </c>
      <c r="L5">
        <v>1</v>
      </c>
      <c r="M5">
        <v>2</v>
      </c>
      <c r="N5">
        <v>3</v>
      </c>
    </row>
    <row r="6" spans="1:16" x14ac:dyDescent="0.25">
      <c r="B6" s="5">
        <v>1</v>
      </c>
      <c r="C6" s="3"/>
      <c r="D6" s="3">
        <v>1.3</v>
      </c>
      <c r="E6" s="3">
        <v>2.29</v>
      </c>
      <c r="F6" s="3">
        <v>4.16</v>
      </c>
      <c r="G6" s="3">
        <v>5.42</v>
      </c>
      <c r="H6" s="3"/>
      <c r="I6" s="3"/>
      <c r="J6" s="3">
        <v>2.2400000000000002</v>
      </c>
      <c r="K6" s="57">
        <v>3.0819999999999999</v>
      </c>
      <c r="L6" s="3">
        <v>1.64</v>
      </c>
      <c r="M6" s="3">
        <v>1.26</v>
      </c>
      <c r="N6" s="3">
        <v>1.01</v>
      </c>
      <c r="O6" s="57">
        <v>1.3033333333333335</v>
      </c>
      <c r="P6" s="3">
        <v>19.320000000000004</v>
      </c>
    </row>
    <row r="7" spans="1:16" x14ac:dyDescent="0.25">
      <c r="B7" s="5">
        <v>2</v>
      </c>
      <c r="C7" s="3"/>
      <c r="D7" s="3">
        <v>1.29</v>
      </c>
      <c r="E7" s="3">
        <v>2.25</v>
      </c>
      <c r="F7" s="3">
        <v>4.6399999999999997</v>
      </c>
      <c r="G7" s="3">
        <v>5.41</v>
      </c>
      <c r="H7" s="3"/>
      <c r="I7" s="3"/>
      <c r="J7" s="3">
        <v>2.23</v>
      </c>
      <c r="K7" s="57">
        <v>3.1640000000000001</v>
      </c>
      <c r="L7" s="3">
        <v>1.63</v>
      </c>
      <c r="M7" s="3">
        <v>1.25</v>
      </c>
      <c r="N7" s="3">
        <v>1.01</v>
      </c>
      <c r="O7" s="57">
        <v>1.2966666666666666</v>
      </c>
      <c r="P7" s="3">
        <v>19.71</v>
      </c>
    </row>
    <row r="8" spans="1:16" x14ac:dyDescent="0.25">
      <c r="B8" s="5">
        <v>3</v>
      </c>
      <c r="C8" s="3"/>
      <c r="D8" s="3">
        <v>1.28</v>
      </c>
      <c r="E8" s="3">
        <v>2.25</v>
      </c>
      <c r="F8" s="3">
        <v>4.7</v>
      </c>
      <c r="G8" s="3">
        <v>5.35</v>
      </c>
      <c r="H8" s="3"/>
      <c r="I8" s="3"/>
      <c r="J8" s="3">
        <v>2.2200000000000002</v>
      </c>
      <c r="K8" s="57">
        <v>3.16</v>
      </c>
      <c r="L8" s="3">
        <v>1.62</v>
      </c>
      <c r="M8" s="3">
        <v>1.25</v>
      </c>
      <c r="N8" s="3">
        <v>1.01</v>
      </c>
      <c r="O8" s="57">
        <v>1.2933333333333332</v>
      </c>
      <c r="P8" s="3">
        <v>19.680000000000003</v>
      </c>
    </row>
    <row r="9" spans="1:16" x14ac:dyDescent="0.25">
      <c r="B9" s="5">
        <v>4</v>
      </c>
      <c r="C9" s="3"/>
      <c r="D9" s="3">
        <v>1.25</v>
      </c>
      <c r="E9" s="3">
        <v>2.19</v>
      </c>
      <c r="F9" s="3">
        <v>4.4800000000000004</v>
      </c>
      <c r="G9" s="3">
        <v>5.16</v>
      </c>
      <c r="H9" s="3"/>
      <c r="I9" s="3"/>
      <c r="J9" s="3">
        <v>2.21</v>
      </c>
      <c r="K9" s="57">
        <v>3.0579999999999998</v>
      </c>
      <c r="L9" s="3">
        <v>1.61</v>
      </c>
      <c r="M9" s="3">
        <v>1.24</v>
      </c>
      <c r="N9" s="3">
        <v>1</v>
      </c>
      <c r="O9" s="57">
        <v>1.2833333333333334</v>
      </c>
      <c r="P9" s="3">
        <v>19.139999999999997</v>
      </c>
    </row>
    <row r="10" spans="1:16" x14ac:dyDescent="0.25">
      <c r="B10" s="5">
        <v>5</v>
      </c>
      <c r="C10" s="3"/>
      <c r="D10" s="3">
        <v>1.21</v>
      </c>
      <c r="E10" s="3">
        <v>2.16</v>
      </c>
      <c r="F10" s="3">
        <v>4.42</v>
      </c>
      <c r="G10" s="3">
        <v>5.78</v>
      </c>
      <c r="H10" s="3"/>
      <c r="I10" s="3"/>
      <c r="J10" s="3">
        <v>2.2000000000000002</v>
      </c>
      <c r="K10" s="57">
        <v>3.1539999999999999</v>
      </c>
      <c r="L10" s="3">
        <v>1.61</v>
      </c>
      <c r="M10" s="3">
        <v>1.23</v>
      </c>
      <c r="N10" s="3">
        <v>1</v>
      </c>
      <c r="O10" s="57">
        <v>1.28</v>
      </c>
      <c r="P10" s="3">
        <v>19.61</v>
      </c>
    </row>
    <row r="11" spans="1:16" x14ac:dyDescent="0.25">
      <c r="B11" s="5">
        <v>6</v>
      </c>
      <c r="C11" s="3"/>
      <c r="D11" s="3">
        <v>1.2</v>
      </c>
      <c r="E11" s="3">
        <v>2.25</v>
      </c>
      <c r="F11" s="3">
        <v>4.38</v>
      </c>
      <c r="G11" s="3">
        <v>5.67</v>
      </c>
      <c r="H11" s="3"/>
      <c r="I11" s="3"/>
      <c r="J11" s="3">
        <v>2.1800000000000002</v>
      </c>
      <c r="K11" s="57">
        <v>3.1360000000000001</v>
      </c>
      <c r="L11" s="3">
        <v>1.6</v>
      </c>
      <c r="M11" s="3">
        <v>1.6</v>
      </c>
      <c r="N11" s="3">
        <v>1.23</v>
      </c>
      <c r="O11" s="57">
        <v>1.4766666666666666</v>
      </c>
      <c r="P11" s="3">
        <v>20.110000000000003</v>
      </c>
    </row>
    <row r="12" spans="1:16" x14ac:dyDescent="0.25">
      <c r="B12" s="5">
        <v>7</v>
      </c>
      <c r="C12" s="3"/>
      <c r="D12" s="3">
        <v>1.19</v>
      </c>
      <c r="E12" s="3">
        <v>2.2799999999999998</v>
      </c>
      <c r="F12" s="3">
        <v>4.3499999999999996</v>
      </c>
      <c r="G12" s="3">
        <v>5.43</v>
      </c>
      <c r="H12" s="3"/>
      <c r="I12" s="3"/>
      <c r="J12" s="3">
        <v>2.13</v>
      </c>
      <c r="K12" s="57">
        <v>3.0759999999999996</v>
      </c>
      <c r="L12" s="3">
        <v>1.6</v>
      </c>
      <c r="M12" s="3">
        <v>1.22</v>
      </c>
      <c r="N12" s="3">
        <v>0.99</v>
      </c>
      <c r="O12" s="57">
        <v>1.2700000000000002</v>
      </c>
      <c r="P12" s="3">
        <v>19.189999999999998</v>
      </c>
    </row>
    <row r="13" spans="1:16" x14ac:dyDescent="0.25">
      <c r="B13" s="5">
        <v>8</v>
      </c>
      <c r="C13" s="3"/>
      <c r="D13" s="3">
        <v>1.31</v>
      </c>
      <c r="E13" s="3">
        <v>2.2999999999999998</v>
      </c>
      <c r="F13" s="3">
        <v>4.32</v>
      </c>
      <c r="G13" s="3">
        <v>5.16</v>
      </c>
      <c r="H13" s="3"/>
      <c r="I13" s="3"/>
      <c r="J13" s="3">
        <v>2.1</v>
      </c>
      <c r="K13" s="57">
        <v>3.0379999999999998</v>
      </c>
      <c r="L13" s="3">
        <v>1.59</v>
      </c>
      <c r="M13" s="3">
        <v>1.21</v>
      </c>
      <c r="N13" s="3">
        <v>0.99</v>
      </c>
      <c r="O13" s="57">
        <v>1.2633333333333334</v>
      </c>
      <c r="P13" s="3">
        <v>18.98</v>
      </c>
    </row>
    <row r="14" spans="1:16" x14ac:dyDescent="0.25">
      <c r="B14" s="5">
        <v>9</v>
      </c>
      <c r="C14" s="3"/>
      <c r="D14" s="3">
        <v>1.4</v>
      </c>
      <c r="E14" s="3">
        <v>2.34</v>
      </c>
      <c r="F14" s="3">
        <v>4.3099999999999996</v>
      </c>
      <c r="G14" s="3">
        <v>4.9800000000000004</v>
      </c>
      <c r="H14" s="3"/>
      <c r="I14" s="3"/>
      <c r="J14" s="3">
        <v>2</v>
      </c>
      <c r="K14" s="57">
        <v>3.0059999999999998</v>
      </c>
      <c r="L14" s="3">
        <v>1.59</v>
      </c>
      <c r="M14" s="3">
        <v>1.19</v>
      </c>
      <c r="N14" s="3">
        <v>0.98</v>
      </c>
      <c r="O14" s="57">
        <v>1.2533333333333334</v>
      </c>
      <c r="P14" s="3">
        <v>18.790000000000003</v>
      </c>
    </row>
    <row r="15" spans="1:16" x14ac:dyDescent="0.25">
      <c r="B15" s="5">
        <v>10</v>
      </c>
      <c r="C15" s="3"/>
      <c r="D15" s="3">
        <v>1.53</v>
      </c>
      <c r="E15" s="3">
        <v>2.3199999999999998</v>
      </c>
      <c r="F15" s="3">
        <v>4.3</v>
      </c>
      <c r="G15" s="3">
        <v>5.35</v>
      </c>
      <c r="H15" s="3"/>
      <c r="I15" s="3"/>
      <c r="J15" s="3">
        <v>2</v>
      </c>
      <c r="K15" s="57">
        <v>3.0999999999999996</v>
      </c>
      <c r="L15" s="3">
        <v>1.58</v>
      </c>
      <c r="M15" s="3">
        <v>1.19</v>
      </c>
      <c r="N15" s="3">
        <v>0.98</v>
      </c>
      <c r="O15" s="57">
        <v>1.25</v>
      </c>
      <c r="P15" s="3">
        <v>19.25</v>
      </c>
    </row>
    <row r="16" spans="1:16" x14ac:dyDescent="0.25">
      <c r="B16" s="5">
        <v>11</v>
      </c>
      <c r="C16" s="3"/>
      <c r="D16" s="3">
        <v>1.66</v>
      </c>
      <c r="E16" s="3">
        <v>2.2999999999999998</v>
      </c>
      <c r="F16" s="3">
        <v>4.29</v>
      </c>
      <c r="G16" s="3">
        <v>5.47</v>
      </c>
      <c r="H16" s="3"/>
      <c r="I16" s="3"/>
      <c r="J16" s="3">
        <v>1.96</v>
      </c>
      <c r="K16" s="57">
        <v>3.1360000000000001</v>
      </c>
      <c r="L16" s="3">
        <v>1.57</v>
      </c>
      <c r="M16" s="3">
        <v>1.17</v>
      </c>
      <c r="N16" s="3">
        <v>0.98</v>
      </c>
      <c r="O16" s="57">
        <v>1.24</v>
      </c>
      <c r="P16" s="3">
        <v>19.400000000000002</v>
      </c>
    </row>
    <row r="17" spans="2:16" x14ac:dyDescent="0.25">
      <c r="B17" s="5">
        <v>12</v>
      </c>
      <c r="C17" s="3"/>
      <c r="D17" s="3">
        <v>1.81</v>
      </c>
      <c r="E17" s="3">
        <v>2</v>
      </c>
      <c r="F17" s="3">
        <v>4.28</v>
      </c>
      <c r="G17" s="3">
        <v>5.5</v>
      </c>
      <c r="H17" s="3"/>
      <c r="I17" s="3"/>
      <c r="J17" s="3">
        <v>1.92</v>
      </c>
      <c r="K17" s="57">
        <v>3.1019999999999999</v>
      </c>
      <c r="L17" s="3">
        <v>1.56</v>
      </c>
      <c r="M17" s="3">
        <v>1.1499999999999999</v>
      </c>
      <c r="N17" s="3">
        <v>0.97</v>
      </c>
      <c r="O17" s="57">
        <v>1.2266666666666666</v>
      </c>
      <c r="P17" s="3">
        <v>19.189999999999998</v>
      </c>
    </row>
    <row r="18" spans="2:16" x14ac:dyDescent="0.25">
      <c r="B18" s="5">
        <v>13</v>
      </c>
      <c r="C18" s="3"/>
      <c r="D18" s="3">
        <v>2.21</v>
      </c>
      <c r="E18" s="3">
        <v>1.97</v>
      </c>
      <c r="F18" s="3">
        <v>5.17</v>
      </c>
      <c r="G18" s="3">
        <v>5.66</v>
      </c>
      <c r="H18" s="3"/>
      <c r="I18" s="3"/>
      <c r="J18" s="3">
        <v>1.89</v>
      </c>
      <c r="K18" s="57">
        <v>3.38</v>
      </c>
      <c r="L18" s="3">
        <v>1.57</v>
      </c>
      <c r="M18" s="3">
        <v>1.1399999999999999</v>
      </c>
      <c r="N18" s="3">
        <v>0.97</v>
      </c>
      <c r="O18" s="57">
        <v>1.2266666666666666</v>
      </c>
      <c r="P18" s="3">
        <v>20.58</v>
      </c>
    </row>
    <row r="19" spans="2:16" x14ac:dyDescent="0.25">
      <c r="B19" s="5">
        <v>14</v>
      </c>
      <c r="C19" s="3"/>
      <c r="D19" s="3">
        <v>2.1800000000000002</v>
      </c>
      <c r="E19" s="3">
        <v>1.92</v>
      </c>
      <c r="F19" s="3">
        <v>5.23</v>
      </c>
      <c r="G19" s="3">
        <v>6.86</v>
      </c>
      <c r="H19" s="3"/>
      <c r="I19" s="3"/>
      <c r="J19" s="3">
        <v>1.84</v>
      </c>
      <c r="K19" s="57">
        <v>3.6060000000000003</v>
      </c>
      <c r="L19" s="3">
        <v>1.53</v>
      </c>
      <c r="M19" s="3">
        <v>1.1200000000000001</v>
      </c>
      <c r="N19" s="3">
        <v>0.97</v>
      </c>
      <c r="O19" s="57">
        <v>1.2066666666666668</v>
      </c>
      <c r="P19" s="3">
        <v>21.650000000000002</v>
      </c>
    </row>
    <row r="20" spans="2:16" x14ac:dyDescent="0.25">
      <c r="B20" s="5">
        <v>15</v>
      </c>
      <c r="C20" s="3"/>
      <c r="D20" s="3">
        <v>2.23</v>
      </c>
      <c r="E20" s="3">
        <v>1.87</v>
      </c>
      <c r="F20" s="3">
        <v>5.5</v>
      </c>
      <c r="G20" s="3">
        <v>7.14</v>
      </c>
      <c r="H20" s="3"/>
      <c r="I20" s="3"/>
      <c r="J20" s="3">
        <v>1.79</v>
      </c>
      <c r="K20" s="57">
        <v>3.7059999999999995</v>
      </c>
      <c r="L20" s="3">
        <v>1.53</v>
      </c>
      <c r="M20" s="3">
        <v>1.1100000000000001</v>
      </c>
      <c r="N20" s="3">
        <v>0.97</v>
      </c>
      <c r="O20" s="57">
        <v>1.2033333333333334</v>
      </c>
      <c r="P20" s="3">
        <v>22.139999999999997</v>
      </c>
    </row>
    <row r="21" spans="2:16" x14ac:dyDescent="0.25">
      <c r="B21" s="5">
        <v>16</v>
      </c>
      <c r="C21" s="3"/>
      <c r="D21" s="3">
        <v>2.3199999999999998</v>
      </c>
      <c r="E21" s="3">
        <v>1.91</v>
      </c>
      <c r="F21" s="3">
        <v>5.54</v>
      </c>
      <c r="G21" s="3">
        <v>6.83</v>
      </c>
      <c r="H21" s="3"/>
      <c r="I21" s="3"/>
      <c r="J21" s="3">
        <v>1.76</v>
      </c>
      <c r="K21" s="57">
        <v>3.6720000000000006</v>
      </c>
      <c r="L21" s="3">
        <v>1.51</v>
      </c>
      <c r="M21" s="3">
        <v>1.1000000000000001</v>
      </c>
      <c r="N21" s="3">
        <v>0.96</v>
      </c>
      <c r="O21" s="57">
        <v>1.1900000000000002</v>
      </c>
      <c r="P21" s="3">
        <v>21.930000000000007</v>
      </c>
    </row>
    <row r="22" spans="2:16" x14ac:dyDescent="0.25">
      <c r="B22" s="5">
        <v>17</v>
      </c>
      <c r="C22" s="3"/>
      <c r="D22" s="3">
        <v>2.4</v>
      </c>
      <c r="E22" s="3">
        <v>1.97</v>
      </c>
      <c r="F22" s="3">
        <v>5.56</v>
      </c>
      <c r="G22" s="3">
        <v>7.53</v>
      </c>
      <c r="H22" s="3"/>
      <c r="I22" s="3"/>
      <c r="J22" s="3">
        <v>1.74</v>
      </c>
      <c r="K22" s="57">
        <v>3.84</v>
      </c>
      <c r="L22" s="3">
        <v>1.49</v>
      </c>
      <c r="M22" s="3">
        <v>1.0900000000000001</v>
      </c>
      <c r="N22" s="3">
        <v>0.96</v>
      </c>
      <c r="O22" s="57">
        <v>1.18</v>
      </c>
      <c r="P22" s="3">
        <v>22.74</v>
      </c>
    </row>
    <row r="23" spans="2:16" x14ac:dyDescent="0.25">
      <c r="B23" s="5">
        <v>18</v>
      </c>
      <c r="C23" s="3"/>
      <c r="D23" s="3">
        <v>2.48</v>
      </c>
      <c r="E23" s="3">
        <v>2.0699999999999998</v>
      </c>
      <c r="F23" s="3">
        <v>5.56</v>
      </c>
      <c r="G23" s="3">
        <v>7.61</v>
      </c>
      <c r="H23" s="3"/>
      <c r="I23" s="3"/>
      <c r="J23" s="3">
        <v>1.73</v>
      </c>
      <c r="K23" s="57">
        <v>3.8899999999999997</v>
      </c>
      <c r="L23" s="3">
        <v>1.46</v>
      </c>
      <c r="M23" s="3">
        <v>1.07</v>
      </c>
      <c r="N23" s="3">
        <v>0.96</v>
      </c>
      <c r="O23" s="57">
        <v>1.1633333333333333</v>
      </c>
      <c r="P23" s="3">
        <v>22.94</v>
      </c>
    </row>
    <row r="24" spans="2:16" x14ac:dyDescent="0.25">
      <c r="B24" s="5">
        <v>19</v>
      </c>
      <c r="C24" s="3"/>
      <c r="D24" s="3">
        <v>2.58</v>
      </c>
      <c r="E24" s="3">
        <v>2.35</v>
      </c>
      <c r="F24" s="3">
        <v>5.53</v>
      </c>
      <c r="G24" s="3">
        <v>7.57</v>
      </c>
      <c r="H24" s="3"/>
      <c r="I24" s="3"/>
      <c r="J24" s="3">
        <v>1.72</v>
      </c>
      <c r="K24" s="57">
        <v>3.95</v>
      </c>
      <c r="L24" s="3">
        <v>1.43</v>
      </c>
      <c r="M24" s="3">
        <v>1.06</v>
      </c>
      <c r="N24" s="3">
        <v>0.95</v>
      </c>
      <c r="O24" s="57">
        <v>1.1466666666666667</v>
      </c>
      <c r="P24" s="3">
        <v>23.189999999999998</v>
      </c>
    </row>
    <row r="25" spans="2:16" x14ac:dyDescent="0.25">
      <c r="B25" s="5">
        <v>20</v>
      </c>
      <c r="C25" s="3"/>
      <c r="D25" s="3">
        <v>2.68</v>
      </c>
      <c r="E25" s="3">
        <v>2.7</v>
      </c>
      <c r="F25" s="3">
        <v>5.52</v>
      </c>
      <c r="G25" s="3">
        <v>7.48</v>
      </c>
      <c r="H25" s="3"/>
      <c r="I25" s="3"/>
      <c r="J25" s="3">
        <v>1.72</v>
      </c>
      <c r="K25" s="57">
        <v>4.0200000000000005</v>
      </c>
      <c r="L25" s="3">
        <v>1.42</v>
      </c>
      <c r="M25" s="3">
        <v>1.06</v>
      </c>
      <c r="N25" s="3">
        <v>0.95</v>
      </c>
      <c r="O25" s="57">
        <v>1.1433333333333333</v>
      </c>
      <c r="P25" s="3">
        <v>23.53</v>
      </c>
    </row>
    <row r="26" spans="2:16" x14ac:dyDescent="0.25">
      <c r="B26" s="5">
        <v>21</v>
      </c>
      <c r="C26" s="3"/>
      <c r="D26" s="3">
        <v>2.76</v>
      </c>
      <c r="E26" s="3">
        <v>3.25</v>
      </c>
      <c r="F26" s="3">
        <v>5</v>
      </c>
      <c r="G26" s="3">
        <v>7.41</v>
      </c>
      <c r="H26" s="3"/>
      <c r="I26" s="3"/>
      <c r="J26" s="3">
        <v>1.71</v>
      </c>
      <c r="K26" s="57">
        <v>4.0260000000000007</v>
      </c>
      <c r="L26" s="3">
        <v>1.4</v>
      </c>
      <c r="M26" s="3">
        <v>1.05</v>
      </c>
      <c r="N26" s="3">
        <v>0.95</v>
      </c>
      <c r="O26" s="57">
        <v>1.1333333333333335</v>
      </c>
      <c r="P26" s="3">
        <v>23.53</v>
      </c>
    </row>
    <row r="27" spans="2:16" x14ac:dyDescent="0.25">
      <c r="B27" s="5">
        <v>22</v>
      </c>
      <c r="C27" s="3"/>
      <c r="D27" s="3">
        <v>2.82</v>
      </c>
      <c r="E27" s="3">
        <v>5.9</v>
      </c>
      <c r="F27" s="3">
        <v>4.9400000000000004</v>
      </c>
      <c r="G27" s="3">
        <v>7.36</v>
      </c>
      <c r="H27" s="3"/>
      <c r="I27" s="3"/>
      <c r="J27" s="3">
        <v>1.7</v>
      </c>
      <c r="K27" s="57">
        <v>4.5439999999999996</v>
      </c>
      <c r="L27" s="3">
        <v>1.38</v>
      </c>
      <c r="M27" s="3">
        <v>1.05</v>
      </c>
      <c r="N27" s="3">
        <v>0.94</v>
      </c>
      <c r="O27" s="57">
        <v>1.1233333333333333</v>
      </c>
      <c r="P27" s="3">
        <v>26.09</v>
      </c>
    </row>
    <row r="28" spans="2:16" x14ac:dyDescent="0.25">
      <c r="B28" s="5">
        <v>23</v>
      </c>
      <c r="C28" s="3"/>
      <c r="D28" s="3">
        <v>2.89</v>
      </c>
      <c r="E28" s="3">
        <v>5.89</v>
      </c>
      <c r="F28" s="3">
        <v>4.91</v>
      </c>
      <c r="G28" s="3">
        <v>7.25</v>
      </c>
      <c r="H28" s="3"/>
      <c r="I28" s="3"/>
      <c r="J28" s="3">
        <v>1.7</v>
      </c>
      <c r="K28" s="57">
        <v>4.5279999999999996</v>
      </c>
      <c r="L28" s="3">
        <v>1.36</v>
      </c>
      <c r="M28" s="3">
        <v>1.04</v>
      </c>
      <c r="N28" s="3">
        <v>0.94</v>
      </c>
      <c r="O28" s="57">
        <v>1.1133333333333335</v>
      </c>
      <c r="P28" s="3">
        <v>25.979999999999997</v>
      </c>
    </row>
    <row r="29" spans="2:16" x14ac:dyDescent="0.25">
      <c r="B29" s="5">
        <v>24</v>
      </c>
      <c r="C29" s="3"/>
      <c r="D29" s="3">
        <v>2.79</v>
      </c>
      <c r="E29" s="3">
        <v>4.82</v>
      </c>
      <c r="F29" s="3">
        <v>4.87</v>
      </c>
      <c r="G29" s="3">
        <v>6.98</v>
      </c>
      <c r="H29" s="3"/>
      <c r="I29" s="3"/>
      <c r="J29" s="3">
        <v>1.7</v>
      </c>
      <c r="K29" s="57">
        <v>4.2320000000000002</v>
      </c>
      <c r="L29" s="3">
        <v>1.35</v>
      </c>
      <c r="M29" s="3">
        <v>1.04</v>
      </c>
      <c r="N29" s="3">
        <v>0.94</v>
      </c>
      <c r="O29" s="57">
        <v>1.1100000000000001</v>
      </c>
      <c r="P29" s="3">
        <v>24.490000000000002</v>
      </c>
    </row>
    <row r="30" spans="2:16" x14ac:dyDescent="0.25">
      <c r="B30" s="5">
        <v>25</v>
      </c>
      <c r="C30" s="3">
        <v>1.0900000000000001</v>
      </c>
      <c r="D30" s="3">
        <v>2.67</v>
      </c>
      <c r="E30" s="3">
        <v>4.78</v>
      </c>
      <c r="F30" s="3">
        <v>4.7</v>
      </c>
      <c r="G30" s="3">
        <v>6.73</v>
      </c>
      <c r="H30" s="3"/>
      <c r="I30" s="3"/>
      <c r="J30" s="3">
        <v>1.69</v>
      </c>
      <c r="K30" s="57">
        <v>3.61</v>
      </c>
      <c r="L30" s="3">
        <v>1.33</v>
      </c>
      <c r="M30" s="3">
        <v>1.03</v>
      </c>
      <c r="N30" s="3">
        <v>0.96</v>
      </c>
      <c r="O30" s="57">
        <v>1.1066666666666667</v>
      </c>
      <c r="P30" s="3">
        <v>24.980000000000004</v>
      </c>
    </row>
    <row r="31" spans="2:16" x14ac:dyDescent="0.25">
      <c r="B31" s="5">
        <v>26</v>
      </c>
      <c r="C31" s="3">
        <v>1.53</v>
      </c>
      <c r="D31" s="3">
        <v>2.59</v>
      </c>
      <c r="E31" s="3">
        <v>4.71</v>
      </c>
      <c r="F31" s="3">
        <v>4.68</v>
      </c>
      <c r="G31" s="3">
        <v>6.63</v>
      </c>
      <c r="H31" s="3"/>
      <c r="I31" s="3"/>
      <c r="J31" s="3">
        <v>1.69</v>
      </c>
      <c r="K31" s="57">
        <v>3.6383333333333336</v>
      </c>
      <c r="L31" s="3">
        <v>1.31</v>
      </c>
      <c r="M31" s="3">
        <v>1.02</v>
      </c>
      <c r="N31" s="3">
        <v>0.97</v>
      </c>
      <c r="O31" s="57">
        <v>1.0999999999999999</v>
      </c>
      <c r="P31" s="3">
        <v>25.13</v>
      </c>
    </row>
    <row r="32" spans="2:16" x14ac:dyDescent="0.25">
      <c r="B32" s="5">
        <v>27</v>
      </c>
      <c r="C32" s="3">
        <v>1.49</v>
      </c>
      <c r="D32" s="3">
        <v>2.54</v>
      </c>
      <c r="E32" s="3">
        <v>4.5999999999999996</v>
      </c>
      <c r="F32" s="3">
        <v>4.63</v>
      </c>
      <c r="G32" s="3">
        <v>8.5299999999999994</v>
      </c>
      <c r="H32" s="3"/>
      <c r="I32" s="3"/>
      <c r="J32" s="3">
        <v>1.68</v>
      </c>
      <c r="K32" s="57">
        <v>3.9116666666666666</v>
      </c>
      <c r="L32" s="3">
        <v>1.29</v>
      </c>
      <c r="M32" s="3">
        <v>1.01</v>
      </c>
      <c r="N32" s="3">
        <v>0.97</v>
      </c>
      <c r="O32" s="57">
        <v>1.0899999999999999</v>
      </c>
      <c r="P32" s="3">
        <v>26.74</v>
      </c>
    </row>
    <row r="33" spans="2:16" x14ac:dyDescent="0.25">
      <c r="B33" s="5">
        <v>28</v>
      </c>
      <c r="C33" s="3">
        <v>1.45</v>
      </c>
      <c r="D33" s="3">
        <v>2.48</v>
      </c>
      <c r="E33" s="3">
        <v>4.4400000000000004</v>
      </c>
      <c r="F33" s="3">
        <v>4.5999999999999996</v>
      </c>
      <c r="G33" s="3">
        <v>8.61</v>
      </c>
      <c r="H33" s="3"/>
      <c r="I33" s="3"/>
      <c r="J33" s="3">
        <v>1.68</v>
      </c>
      <c r="K33" s="57">
        <v>3.8766666666666665</v>
      </c>
      <c r="L33" s="3">
        <v>1.28</v>
      </c>
      <c r="M33" s="3">
        <v>1</v>
      </c>
      <c r="N33" s="3">
        <v>0.95</v>
      </c>
      <c r="O33" s="57">
        <v>1.0766666666666669</v>
      </c>
      <c r="P33" s="3">
        <v>26.49</v>
      </c>
    </row>
    <row r="34" spans="2:16" x14ac:dyDescent="0.25">
      <c r="B34" s="5">
        <v>29</v>
      </c>
      <c r="C34" s="3">
        <v>1.34</v>
      </c>
      <c r="D34" s="3">
        <v>2.4300000000000002</v>
      </c>
      <c r="E34" s="3">
        <v>3.99</v>
      </c>
      <c r="F34" s="3">
        <v>4.55</v>
      </c>
      <c r="G34" s="3">
        <v>8.7100000000000009</v>
      </c>
      <c r="H34" s="3"/>
      <c r="I34" s="3"/>
      <c r="J34" s="3">
        <v>1.67</v>
      </c>
      <c r="K34" s="57">
        <v>3.7816666666666676</v>
      </c>
      <c r="L34" s="3">
        <v>1.28</v>
      </c>
      <c r="M34" s="3">
        <v>1</v>
      </c>
      <c r="N34" s="3">
        <v>0.94</v>
      </c>
      <c r="O34" s="57">
        <v>1.0733333333333335</v>
      </c>
      <c r="P34" s="3">
        <v>25.910000000000007</v>
      </c>
    </row>
    <row r="35" spans="2:16" x14ac:dyDescent="0.25">
      <c r="B35" s="5">
        <v>30</v>
      </c>
      <c r="C35" s="3">
        <v>1.3</v>
      </c>
      <c r="D35" s="3">
        <v>2.39</v>
      </c>
      <c r="E35" s="3">
        <v>3.6</v>
      </c>
      <c r="F35" s="3">
        <v>4.5199999999999996</v>
      </c>
      <c r="G35" s="3">
        <v>8.61</v>
      </c>
      <c r="H35" s="3"/>
      <c r="I35" s="3"/>
      <c r="J35" s="3">
        <v>1.67</v>
      </c>
      <c r="K35" s="57">
        <v>3.6816666666666671</v>
      </c>
      <c r="L35" s="3">
        <v>1.27</v>
      </c>
      <c r="M35" s="3"/>
      <c r="N35" s="3">
        <v>0.94</v>
      </c>
      <c r="O35" s="57">
        <v>1.105</v>
      </c>
      <c r="P35" s="3">
        <v>24.300000000000004</v>
      </c>
    </row>
    <row r="36" spans="2:16" x14ac:dyDescent="0.25">
      <c r="B36" s="5">
        <v>31</v>
      </c>
      <c r="C36" s="3">
        <v>1.29</v>
      </c>
      <c r="D36" s="3"/>
      <c r="E36" s="3">
        <v>3.35</v>
      </c>
      <c r="F36" s="3">
        <v>4.5</v>
      </c>
      <c r="G36" s="3"/>
      <c r="H36" s="3"/>
      <c r="I36" s="3"/>
      <c r="J36" s="3">
        <v>1.66</v>
      </c>
      <c r="K36" s="57">
        <v>2.7</v>
      </c>
      <c r="L36" s="3">
        <v>1.27</v>
      </c>
      <c r="M36" s="3"/>
      <c r="N36" s="3">
        <v>0.93</v>
      </c>
      <c r="O36" s="57">
        <v>1.1000000000000001</v>
      </c>
      <c r="P36" s="3">
        <v>13</v>
      </c>
    </row>
    <row r="37" spans="2:16" x14ac:dyDescent="0.25">
      <c r="B37" s="5" t="s">
        <v>6</v>
      </c>
      <c r="C37" s="3">
        <v>9.490000000000002</v>
      </c>
      <c r="D37" s="3">
        <v>61.87</v>
      </c>
      <c r="E37" s="3">
        <v>93.019999999999968</v>
      </c>
      <c r="F37" s="3">
        <v>148.14000000000001</v>
      </c>
      <c r="G37" s="3">
        <v>198.18</v>
      </c>
      <c r="H37" s="3"/>
      <c r="I37" s="3"/>
      <c r="J37" s="3">
        <v>58.13</v>
      </c>
      <c r="K37" s="57">
        <v>3.5551875000000002</v>
      </c>
      <c r="L37" s="3">
        <v>45.660000000000011</v>
      </c>
      <c r="M37" s="3">
        <v>32.950000000000003</v>
      </c>
      <c r="N37" s="3">
        <v>30.270000000000007</v>
      </c>
      <c r="O37" s="57">
        <v>1.1964835164835166</v>
      </c>
      <c r="P37" s="3">
        <v>677.70999999999981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7"/>
  <sheetViews>
    <sheetView workbookViewId="0">
      <selection activeCell="E5" sqref="E5:L5"/>
    </sheetView>
  </sheetViews>
  <sheetFormatPr defaultRowHeight="15" x14ac:dyDescent="0.25"/>
  <cols>
    <col min="1" max="1" width="25.85546875" customWidth="1"/>
    <col min="2" max="2" width="16.28515625" customWidth="1"/>
    <col min="3" max="9" width="4.5703125" customWidth="1"/>
    <col min="10" max="11" width="3" customWidth="1"/>
    <col min="12" max="12" width="4.5703125" customWidth="1"/>
    <col min="13" max="14" width="11.28515625" customWidth="1"/>
    <col min="15" max="24" width="18.140625" bestFit="1" customWidth="1"/>
    <col min="25" max="25" width="16.5703125" bestFit="1" customWidth="1"/>
    <col min="26" max="26" width="23.140625" bestFit="1" customWidth="1"/>
  </cols>
  <sheetData>
    <row r="3" spans="1:13" x14ac:dyDescent="0.25">
      <c r="A3" s="4" t="s">
        <v>51</v>
      </c>
      <c r="B3" s="4" t="s">
        <v>5</v>
      </c>
    </row>
    <row r="4" spans="1:13" x14ac:dyDescent="0.25">
      <c r="A4" s="4" t="s">
        <v>7</v>
      </c>
      <c r="B4">
        <v>1</v>
      </c>
      <c r="C4">
        <v>2</v>
      </c>
      <c r="D4">
        <v>3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 t="s">
        <v>6</v>
      </c>
    </row>
    <row r="5" spans="1:13" x14ac:dyDescent="0.25">
      <c r="A5" s="5">
        <v>1975</v>
      </c>
      <c r="B5" s="57"/>
      <c r="C5" s="57"/>
      <c r="D5" s="57"/>
      <c r="E5" s="57">
        <v>1.3557142857142861</v>
      </c>
      <c r="F5" s="57">
        <v>2.0623333333333331</v>
      </c>
      <c r="G5" s="57">
        <v>3.0006451612903215</v>
      </c>
      <c r="H5" s="57">
        <v>4.7787096774193554</v>
      </c>
      <c r="I5" s="57">
        <v>6.6059999999999999</v>
      </c>
      <c r="J5" s="57"/>
      <c r="K5" s="57"/>
      <c r="L5" s="57">
        <v>1.8751612903225807</v>
      </c>
      <c r="M5" s="57">
        <v>3.5551875000000024</v>
      </c>
    </row>
    <row r="6" spans="1:13" x14ac:dyDescent="0.25">
      <c r="A6" s="5">
        <v>1976</v>
      </c>
      <c r="B6" s="57">
        <v>1.4729032258064521</v>
      </c>
      <c r="C6" s="57">
        <v>1.1362068965517242</v>
      </c>
      <c r="D6" s="57">
        <v>0.97645161290322602</v>
      </c>
      <c r="E6" s="57"/>
      <c r="F6" s="57"/>
      <c r="G6" s="57"/>
      <c r="H6" s="57"/>
      <c r="I6" s="57"/>
      <c r="J6" s="57"/>
      <c r="K6" s="57"/>
      <c r="L6" s="57"/>
      <c r="M6" s="57">
        <v>1.1964835164835166</v>
      </c>
    </row>
    <row r="7" spans="1:13" x14ac:dyDescent="0.25">
      <c r="A7" s="5" t="s">
        <v>6</v>
      </c>
      <c r="B7" s="57">
        <v>1.4729032258064521</v>
      </c>
      <c r="C7" s="57">
        <v>1.1362068965517242</v>
      </c>
      <c r="D7" s="57">
        <v>0.97645161290322602</v>
      </c>
      <c r="E7" s="57">
        <v>1.3557142857142861</v>
      </c>
      <c r="F7" s="57">
        <v>2.0623333333333331</v>
      </c>
      <c r="G7" s="57">
        <v>3.0006451612903215</v>
      </c>
      <c r="H7" s="57">
        <v>4.7787096774193554</v>
      </c>
      <c r="I7" s="57">
        <v>6.6059999999999999</v>
      </c>
      <c r="J7" s="57"/>
      <c r="K7" s="57"/>
      <c r="L7" s="57">
        <v>1.8751612903225807</v>
      </c>
      <c r="M7" s="57">
        <v>2.7000398406374515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M31"/>
  <sheetViews>
    <sheetView showGridLines="0" tabSelected="1" zoomScaleNormal="100" workbookViewId="0">
      <selection activeCell="P55" sqref="P55"/>
    </sheetView>
  </sheetViews>
  <sheetFormatPr defaultRowHeight="15" x14ac:dyDescent="0.25"/>
  <cols>
    <col min="1" max="1" width="13.28515625" style="33" customWidth="1"/>
    <col min="2" max="5" width="5.7109375" style="33" customWidth="1"/>
    <col min="6" max="6" width="6.5703125" style="33" customWidth="1"/>
    <col min="7" max="7" width="8.140625" style="33" customWidth="1"/>
    <col min="8" max="8" width="6.28515625" style="33" customWidth="1"/>
    <col min="9" max="10" width="7.42578125" style="33" customWidth="1"/>
    <col min="11" max="12" width="5.7109375" style="33" customWidth="1"/>
    <col min="13" max="13" width="6.85546875" style="33" customWidth="1"/>
    <col min="14" max="14" width="8.42578125" style="33" customWidth="1"/>
    <col min="15" max="17" width="5.7109375" style="33" customWidth="1"/>
    <col min="18" max="19" width="15.5703125" style="33" customWidth="1"/>
    <col min="20" max="91" width="5.7109375" style="33" customWidth="1"/>
  </cols>
  <sheetData>
    <row r="1" spans="1:78" ht="26.25" x14ac:dyDescent="0.4">
      <c r="A1" s="62" t="str">
        <f>+DailyData!A1</f>
        <v>Magburaka Hydrological Station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8" s="33" customFormat="1" ht="26.25" x14ac:dyDescent="0.4">
      <c r="A2" s="62" t="str">
        <f>+DailyData!A2</f>
        <v>Mean Daily Water Level (m)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3" spans="1:78" s="33" customFormat="1" ht="23.25" x14ac:dyDescent="0.35">
      <c r="A3" s="63" t="str">
        <f>+DailyData!B14</f>
        <v>25 May 1975 to 31 March 1976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</row>
    <row r="4" spans="1:78" s="33" customFormat="1" ht="12" customHeight="1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23.25" x14ac:dyDescent="0.35">
      <c r="A5" s="17" t="s">
        <v>18</v>
      </c>
      <c r="B5" s="14"/>
      <c r="C5" s="14"/>
      <c r="D5" s="9"/>
      <c r="E5" s="15"/>
      <c r="F5" s="54"/>
      <c r="G5" s="54"/>
      <c r="H5" s="54"/>
      <c r="I5" s="54"/>
      <c r="J5" s="54"/>
      <c r="K5" s="54"/>
      <c r="L5" s="54"/>
      <c r="M5" s="54"/>
      <c r="N5" s="54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8.75" customHeight="1" x14ac:dyDescent="0.35">
      <c r="A6" s="16"/>
      <c r="G6" s="10"/>
      <c r="H6" s="27" t="str">
        <f>+DailyData!D5</f>
        <v>Degs</v>
      </c>
      <c r="I6" s="27" t="str">
        <f>+DailyData!E5</f>
        <v>Mins</v>
      </c>
      <c r="J6" s="52"/>
      <c r="K6" s="6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9.5" customHeight="1" x14ac:dyDescent="0.35">
      <c r="A7" s="19" t="str">
        <f>+DailyData!A6</f>
        <v>River Basin</v>
      </c>
      <c r="C7" s="18" t="str">
        <f>+DailyData!B6</f>
        <v>Rokel-Seli</v>
      </c>
      <c r="G7" s="30" t="str">
        <f>+DailyData!C6</f>
        <v>Longitude</v>
      </c>
      <c r="H7" s="27">
        <f>+DailyData!D6</f>
        <v>11</v>
      </c>
      <c r="I7" s="27">
        <f>+DailyData!E6</f>
        <v>57</v>
      </c>
      <c r="J7" s="5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8.75" customHeight="1" x14ac:dyDescent="0.35">
      <c r="A8" s="19" t="str">
        <f>+DailyData!A7</f>
        <v>Catchment (km²)</v>
      </c>
      <c r="C8" s="18">
        <f>+DailyData!B7</f>
        <v>4710</v>
      </c>
      <c r="G8" s="30" t="str">
        <f>+DailyData!C7</f>
        <v>Latitude</v>
      </c>
      <c r="H8" s="27">
        <f>+DailyData!D7</f>
        <v>8</v>
      </c>
      <c r="I8" s="27">
        <f>+DailyData!E7</f>
        <v>44</v>
      </c>
      <c r="J8" s="5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0.5" customHeight="1" x14ac:dyDescent="0.35">
      <c r="A9" s="2"/>
      <c r="B9" s="2"/>
      <c r="C9" s="2"/>
      <c r="D9" s="25"/>
      <c r="E9" s="26"/>
      <c r="F9" s="52"/>
      <c r="H9" s="52"/>
      <c r="I9" s="52"/>
      <c r="J9" s="52"/>
      <c r="K9" s="52"/>
      <c r="L9" s="52"/>
      <c r="M9" s="52"/>
      <c r="N9" s="5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7.25" customHeight="1" x14ac:dyDescent="0.2">
      <c r="A10" s="61" t="str">
        <f>+DailyData!A9</f>
        <v>The station is located beside the intake well for Magburaka water supply plant.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30" customHeight="1" x14ac:dyDescent="0.2">
      <c r="A11" s="61" t="str">
        <f>+DailyData!A10</f>
        <v>Rating curve has not been established. The site is good and the old bridge across the Seli river may be used for measuring river flow.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7.25" customHeight="1" x14ac:dyDescent="0.2">
      <c r="A12" s="53"/>
      <c r="B12" s="53"/>
      <c r="C12" s="53"/>
      <c r="D12" s="53"/>
      <c r="E12" s="53"/>
      <c r="F12" s="32"/>
      <c r="G12" s="32"/>
      <c r="H12" s="32"/>
      <c r="I12" s="32"/>
      <c r="J12" s="32"/>
      <c r="K12" s="32"/>
      <c r="L12" s="32"/>
      <c r="M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8.75" x14ac:dyDescent="0.3">
      <c r="A13" s="34" t="s">
        <v>20</v>
      </c>
      <c r="B13" s="35"/>
      <c r="C13" s="35"/>
      <c r="D13" s="35"/>
      <c r="E13" s="35"/>
      <c r="F13" s="35"/>
      <c r="G13" s="35"/>
      <c r="H13" s="36"/>
      <c r="I13" s="37"/>
      <c r="J13" s="35"/>
      <c r="K13" s="35"/>
      <c r="L13" s="35"/>
      <c r="M13" s="35"/>
      <c r="N13" s="38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4.25" customHeight="1" x14ac:dyDescent="0.2">
      <c r="A14" s="42">
        <f>+DailyData!A17</f>
        <v>1976</v>
      </c>
      <c r="B14" s="33" t="str">
        <f>+DailyData!B17</f>
        <v>Hydrological Year Book of Sierra Leone (1 May 1970 - 31 March 1976)</v>
      </c>
      <c r="F14" s="32"/>
      <c r="G14" s="32"/>
      <c r="H14" s="39"/>
      <c r="I14" s="40"/>
      <c r="J14" s="32"/>
      <c r="L14" s="32"/>
      <c r="M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2" x14ac:dyDescent="0.2">
      <c r="B15" s="33" t="str">
        <f>+DailyData!B18</f>
        <v>UNDP / MEP (Water Supply Division)  SIL/72/007</v>
      </c>
      <c r="F15" s="32"/>
      <c r="G15" s="32"/>
      <c r="H15" s="39"/>
      <c r="I15" s="40"/>
      <c r="J15" s="32"/>
      <c r="K15" s="32"/>
      <c r="L15" s="32"/>
      <c r="M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2" customHeight="1" x14ac:dyDescent="0.2">
      <c r="B16" s="33" t="str">
        <f>+DailyData!B19</f>
        <v>Page 81</v>
      </c>
      <c r="F16" s="32"/>
      <c r="G16" s="32"/>
      <c r="H16" s="39"/>
      <c r="I16" s="40"/>
      <c r="J16" s="32"/>
      <c r="K16" s="32"/>
      <c r="L16" s="32"/>
      <c r="M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91" x14ac:dyDescent="0.25">
      <c r="A17" s="3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</row>
    <row r="18" spans="1:91" ht="24.75" customHeight="1" x14ac:dyDescent="0.3">
      <c r="A18" s="34" t="s">
        <v>53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1:91" s="47" customFormat="1" x14ac:dyDescent="0.25">
      <c r="A19" s="45" t="s">
        <v>1</v>
      </c>
      <c r="B19" s="45" t="s">
        <v>21</v>
      </c>
      <c r="C19" s="45" t="s">
        <v>22</v>
      </c>
      <c r="D19" s="45" t="s">
        <v>23</v>
      </c>
      <c r="E19" s="45" t="s">
        <v>24</v>
      </c>
      <c r="F19" s="45" t="s">
        <v>25</v>
      </c>
      <c r="G19" s="45" t="s">
        <v>26</v>
      </c>
      <c r="H19" s="45" t="s">
        <v>27</v>
      </c>
      <c r="I19" s="45" t="s">
        <v>28</v>
      </c>
      <c r="J19" s="45" t="s">
        <v>29</v>
      </c>
      <c r="K19" s="45" t="s">
        <v>30</v>
      </c>
      <c r="L19" s="45" t="s">
        <v>31</v>
      </c>
      <c r="M19" s="45" t="s">
        <v>32</v>
      </c>
      <c r="N19" s="46"/>
      <c r="O19" s="41"/>
      <c r="P19" s="41"/>
      <c r="Q19" s="41"/>
      <c r="R19" s="46"/>
      <c r="S19" s="46"/>
      <c r="T19" s="46"/>
      <c r="U19" s="46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</row>
    <row r="20" spans="1:91" x14ac:dyDescent="0.25">
      <c r="A20" s="42">
        <v>1975</v>
      </c>
      <c r="B20" s="57"/>
      <c r="C20" s="57"/>
      <c r="D20" s="57"/>
      <c r="E20" s="57"/>
      <c r="F20" s="57">
        <v>1.3557142857142861</v>
      </c>
      <c r="G20" s="57">
        <v>2.0623333333333331</v>
      </c>
      <c r="H20" s="57">
        <v>3.0006451612903215</v>
      </c>
      <c r="I20" s="57">
        <v>4.7787096774193554</v>
      </c>
      <c r="J20" s="57">
        <v>6.6059999999999999</v>
      </c>
      <c r="K20" s="57"/>
      <c r="L20" s="57"/>
      <c r="M20" s="57">
        <v>1.8751612903225807</v>
      </c>
      <c r="N20" s="49"/>
      <c r="R20" s="43"/>
    </row>
    <row r="21" spans="1:91" s="33" customFormat="1" x14ac:dyDescent="0.25">
      <c r="A21" s="42">
        <v>1976</v>
      </c>
      <c r="B21" s="57">
        <v>1.4729032258064521</v>
      </c>
      <c r="C21" s="57">
        <v>1.1362068965517242</v>
      </c>
      <c r="D21" s="57">
        <v>0.97645161290322602</v>
      </c>
      <c r="E21" s="57"/>
      <c r="F21" s="57"/>
      <c r="G21" s="57"/>
      <c r="H21" s="57"/>
      <c r="I21" s="57"/>
      <c r="J21" s="57"/>
      <c r="K21" s="57"/>
      <c r="L21" s="57"/>
      <c r="M21" s="55"/>
      <c r="N21" s="49"/>
      <c r="R21" s="43"/>
      <c r="S21" s="44"/>
    </row>
    <row r="22" spans="1:91" s="33" customFormat="1" ht="6" customHeight="1" x14ac:dyDescent="0.2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R22" s="43"/>
    </row>
    <row r="23" spans="1:91" s="33" customFormat="1" ht="12" x14ac:dyDescent="0.2">
      <c r="A23" s="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91" s="33" customFormat="1" ht="12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9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9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9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9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9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9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9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</sheetData>
  <mergeCells count="5">
    <mergeCell ref="A1:N1"/>
    <mergeCell ref="A2:N2"/>
    <mergeCell ref="A3:N3"/>
    <mergeCell ref="A10:N10"/>
    <mergeCell ref="A11:N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2014-04-01T09:10:44Z</dcterms:modified>
</cp:coreProperties>
</file>